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99" activeTab="0"/>
  </bookViews>
  <sheets>
    <sheet name="2018 " sheetId="1" r:id="rId1"/>
  </sheets>
  <definedNames>
    <definedName name="_xlnm.Print_Area" localSheetId="0">'2018 '!$A$2:$L$107</definedName>
    <definedName name="_xlnm.Print_Titles" localSheetId="0">'2018 '!$8:$8</definedName>
  </definedNames>
  <calcPr fullCalcOnLoad="1"/>
</workbook>
</file>

<file path=xl/sharedStrings.xml><?xml version="1.0" encoding="utf-8"?>
<sst xmlns="http://schemas.openxmlformats.org/spreadsheetml/2006/main" count="209" uniqueCount="153">
  <si>
    <t>î º Ô º Î ² Ü ø</t>
  </si>
  <si>
    <t>Ñ/Ñ</t>
  </si>
  <si>
    <t>§Ø¾Î¦ ö´À</t>
  </si>
  <si>
    <t xml:space="preserve">ê»÷³Ï³Ý Ï³ñÇùÝ»ñ </t>
  </si>
  <si>
    <t xml:space="preserve"> </t>
  </si>
  <si>
    <t>¾É. ¿Ý»ñ·³ÛÇ ³é³ùáõÙ ¿É. Ï³Û³ÝÝ»ñÇó</t>
  </si>
  <si>
    <t>ÎáñáõëïÝ»ñ 110 Ïí É³ñÙ³Ý ó³Ýó»ñáõÙ</t>
  </si>
  <si>
    <t>¾É. ¿Ý.ï»ËÝÇÏ³Ï³Ý ÏáñáõëïÝ»ñÁ 110Ïí  É³ñÙ³Ý ó³ÝóáõÙ</t>
  </si>
  <si>
    <t>§Ð²¾Î¦ö´À</t>
  </si>
  <si>
    <t>ÆÆÐ</t>
  </si>
  <si>
    <t>ìñ³ëï³Ý</t>
  </si>
  <si>
    <t xml:space="preserve">  ¾É.¾Ý»ñ·Ç³ÛÇ ³ñï³¹ñáõÃÛ³Ý ¨ ³é³ùÙ³Ý  í»ñ³µ»ñÛ³É</t>
  </si>
  <si>
    <t>§Ð²¾Î¦ ö´À</t>
  </si>
  <si>
    <t>§Ðñ³½æ¾Î¦´´À</t>
  </si>
  <si>
    <t>§ºñ¨³ÝÇ  æ¾Î¦ö´À</t>
  </si>
  <si>
    <t>§ºñ¨³ÝÇ  æ¾Î¦ö´À(ßá·»·³½ Ñ³Ù³Ïó.óÇÏÉáí ³ßË.¿Ý.µÉáÏ)</t>
  </si>
  <si>
    <t>¾É»Ïñ³Ï³Ý ¿Ý»ñ·Ç³ÛÇ ³ñï³¹ñ³ÝùÁ</t>
  </si>
  <si>
    <t>1,2</t>
  </si>
  <si>
    <t>æ»ñÙ³ÛÇÝ Ï³Û³ÝÝ»ñ</t>
  </si>
  <si>
    <t>1.2.1</t>
  </si>
  <si>
    <t>1.2.2</t>
  </si>
  <si>
    <t>1.2.3</t>
  </si>
  <si>
    <t>1.3</t>
  </si>
  <si>
    <t>ÐÇ¹ñáÏ³Û³ÝÝ»ñ + ÷áùñ ¿É.Ï³Û³ÝÝ»ñ</t>
  </si>
  <si>
    <t>1.3.1</t>
  </si>
  <si>
    <t>1.3.2</t>
  </si>
  <si>
    <t>2.1</t>
  </si>
  <si>
    <t>2.2</t>
  </si>
  <si>
    <t>2.3</t>
  </si>
  <si>
    <t>2.4</t>
  </si>
  <si>
    <t>2.5</t>
  </si>
  <si>
    <t>2.6</t>
  </si>
  <si>
    <t>2.7</t>
  </si>
  <si>
    <t>öáùñ ¿É»Ïïñ³Ï³Û³ÝÝ»ñ</t>
  </si>
  <si>
    <t>3.1</t>
  </si>
  <si>
    <t>3.2</t>
  </si>
  <si>
    <t>3.3</t>
  </si>
  <si>
    <t>3.4</t>
  </si>
  <si>
    <t>3.5</t>
  </si>
  <si>
    <t>3.6</t>
  </si>
  <si>
    <t>3.7</t>
  </si>
  <si>
    <t xml:space="preserve">§´¾ò¦ ö´À ÁÝ¹áõÝ³Í ¿É. ¿Ý»ñ·Ç³Ý </t>
  </si>
  <si>
    <t>4.1</t>
  </si>
  <si>
    <t>4.2</t>
  </si>
  <si>
    <t>4.3</t>
  </si>
  <si>
    <t>4.5</t>
  </si>
  <si>
    <t>4.6</t>
  </si>
  <si>
    <t>4.7</t>
  </si>
  <si>
    <t>4.4</t>
  </si>
  <si>
    <t>5.1</t>
  </si>
  <si>
    <t>5.2</t>
  </si>
  <si>
    <t>¾É»Ïïñ³Ï³Ý ¿Ý»ñ·Ç³ÛÇ Ý»ñÑáëù</t>
  </si>
  <si>
    <t>5.2.1</t>
  </si>
  <si>
    <t>5.2.2</t>
  </si>
  <si>
    <t>5.2.3</t>
  </si>
  <si>
    <t>¾É.¿Ý. ÷³ëï³óÇ ÏáñáõëïÝ»ñÁ §´¾ò ¦ ö´À 220-110Ïí É³ñÙ³Ý ó³Ýó»ñáõÙ</t>
  </si>
  <si>
    <t>6.1</t>
  </si>
  <si>
    <t>ìñ³ëï³ÝÇó Ý»ñÏñí³Í ¿É. ¿Ý»ñ·Ç³ÛÇ Ù³ëáí</t>
  </si>
  <si>
    <t>§Ð¾ò¦ ö´À í»ñ³·ñí³Í Ïáñáõëï</t>
  </si>
  <si>
    <t xml:space="preserve">§´¾ò¦ ö´À Ñ³ÝÓÝ³Í ¿É. ¿Ý»ñ·Ç³Ý(5-6) </t>
  </si>
  <si>
    <t>% (6:5)</t>
  </si>
  <si>
    <t>7.1</t>
  </si>
  <si>
    <t>§Ð¾ò¦ ö´À (7-7.2)</t>
  </si>
  <si>
    <t>7.2</t>
  </si>
  <si>
    <t>¾É»Ïïñ³Ï³Ý ¿Ý»ñ·Ç³ÛÇ ³ñï³Ñáëù</t>
  </si>
  <si>
    <t>7.2.1</t>
  </si>
  <si>
    <t>7.2.2</t>
  </si>
  <si>
    <t>7.2.3</t>
  </si>
  <si>
    <t>8.1</t>
  </si>
  <si>
    <t>8.2</t>
  </si>
  <si>
    <t>8.3</t>
  </si>
  <si>
    <t>8.4</t>
  </si>
  <si>
    <t>8.5</t>
  </si>
  <si>
    <t>8.7</t>
  </si>
  <si>
    <t>8.8</t>
  </si>
  <si>
    <t>10.1</t>
  </si>
  <si>
    <t>10.2</t>
  </si>
  <si>
    <t>ê³É¹á(7.2.2 - 5.2.2)</t>
  </si>
  <si>
    <t>¾É. ¿Ý»ñ·Ç³ÛÇ ÏáñáõëïÝ»ñ (Ý»ñ³éÛ³É ã³÷³·Çï³Ï³Ý ëË³É³ÝùÝ»ñÁ)   áõÅ³ÛÇÝ ïñ³ÝëýáñÙ³ïñÝ»ñáõÙ(1-2-4)</t>
  </si>
  <si>
    <t>10,3</t>
  </si>
  <si>
    <t>Éñ³óáõóÇã ³Ïïáí</t>
  </si>
  <si>
    <t>6.3</t>
  </si>
  <si>
    <t>Արցախից հանձնած էլ էներգիայի մասով</t>
  </si>
  <si>
    <t>Ð³Ù»Ù³ïáõÃÛáõÝ</t>
  </si>
  <si>
    <t xml:space="preserve">            áñÇóª Հայաստան ցանցեր</t>
  </si>
  <si>
    <t>մլն կվտժ</t>
  </si>
  <si>
    <t>հáÏï»Ùµ»ñ</t>
  </si>
  <si>
    <t>§Ð¾ò¦ ö´À ¿É»Ïïñ³Ï³Ý ¿Ý»ñ·Ç³ÛÇ Ùáõïù (³Ïï»ñáí)</t>
  </si>
  <si>
    <t>§Գազպրոմ Արմենիա¦ ՓԲԸ (Հրազդան-5)</t>
  </si>
  <si>
    <t>6,6</t>
  </si>
  <si>
    <t>Հրազ ՋԷԿ ԲԲԸ արտահանված էլ.էներգիայի մասով</t>
  </si>
  <si>
    <t>§Գազպրոմ Արմենիա¦ ՓԲԸ -ից Վրաստան արտահանված էլ. Էն. մասով</t>
  </si>
  <si>
    <t>6,7</t>
  </si>
  <si>
    <t>§Գազպրոմ Արմենիա¦ ՓԲԸ (Երևան ՋԷԿ հանձնած էլ. Էն. մասով)</t>
  </si>
  <si>
    <t>Ð³ßí»ÏßéÙ³Ý ¿É»Ïïñ³¿Ý»ñ·Ç³ (ՀԷՑ ՓԲԸ-ից Երևանի ՋԷԿ ՓԲԸ-ին)</t>
  </si>
  <si>
    <t xml:space="preserve">            որից՝ Հայաստան ցանցեր</t>
  </si>
  <si>
    <t>1.3.3</t>
  </si>
  <si>
    <t>8.9</t>
  </si>
  <si>
    <t>էլ. Էներգիա արտադրող կայաններ</t>
  </si>
  <si>
    <t xml:space="preserve">§Ð¾ò¦ ö´À </t>
  </si>
  <si>
    <t xml:space="preserve">բ³ó³ñÓ³Ï Ù»ÍáõÃÛ³Ùµ      ( սյ. 3-սյ.5)       </t>
  </si>
  <si>
    <t xml:space="preserve">%- áí      (սյ.3:սյ.5) </t>
  </si>
  <si>
    <t xml:space="preserve">բ³ó³ñÓ³Ï Ù»ÍáõÃÛ³Ùµ      ( սյ. 4-սյ.6)       </t>
  </si>
  <si>
    <t xml:space="preserve">%- áí      (սյ.4:սյ.6) </t>
  </si>
  <si>
    <t>6,3</t>
  </si>
  <si>
    <r>
      <t>§Òáñ³·»ï ÐÇ¹ñá ¦ êäÀ (</t>
    </r>
    <r>
      <rPr>
        <sz val="10"/>
        <rFont val="Calibri"/>
        <family val="2"/>
      </rPr>
      <t xml:space="preserve"> </t>
    </r>
    <r>
      <rPr>
        <sz val="10"/>
        <rFont val="Times Armenian"/>
        <family val="1"/>
      </rPr>
      <t xml:space="preserve">մինչև 01.08.2015թ՝ </t>
    </r>
    <r>
      <rPr>
        <sz val="10"/>
        <rFont val="Calibri"/>
        <family val="2"/>
      </rPr>
      <t>«</t>
    </r>
    <r>
      <rPr>
        <sz val="10"/>
        <rFont val="Times Armenian"/>
        <family val="1"/>
      </rPr>
      <t>Òáñ³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Ð¿Î)</t>
    </r>
  </si>
  <si>
    <t>6.2</t>
  </si>
  <si>
    <t>6,4</t>
  </si>
  <si>
    <t>§Ð¾ò¦ ö´À ¿É»Ïïñ³Ï³Ý ¿Ý»ñ·Ç³ÛÇ ÙáõïùÁ ³é³Ýó ÏáñáõëïÝ»ñÇ(8-6.2)</t>
  </si>
  <si>
    <t>§Ð¾ò¦ ö´À (համաձայն 23.11.2015թ. ENA-15-31 պայմնագրի՝ Վրաստանից գնված էլ. էներգիա)</t>
  </si>
  <si>
    <t>8.6</t>
  </si>
  <si>
    <t>8,10</t>
  </si>
  <si>
    <t>10.3.1</t>
  </si>
  <si>
    <t>10.3.2</t>
  </si>
  <si>
    <t>ê³É¹á (7.2.2 - 5.2.2)</t>
  </si>
  <si>
    <t>Սալդո 35 ¨ 10 Ïí ·Í»ñáí</t>
  </si>
  <si>
    <t>10.3</t>
  </si>
  <si>
    <t>ìñ³ëï³Ýից</t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</si>
  <si>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Արցախէներգո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 (2016թ մարտ-հունիս ամիսների ընթացքում՝ համաձայն 01.11.2016թ ENA-16-167 պայմանագրի ) </t>
    </r>
  </si>
  <si>
    <r>
      <rPr>
        <b/>
        <sz val="12"/>
        <rFont val="Calibri"/>
        <family val="2"/>
      </rPr>
      <t>«</t>
    </r>
    <r>
      <rPr>
        <b/>
        <sz val="12"/>
        <rFont val="Times Armenian"/>
        <family val="1"/>
      </rPr>
      <t>ՀԷՑ</t>
    </r>
    <r>
      <rPr>
        <b/>
        <sz val="12"/>
        <rFont val="Calibri"/>
        <family val="2"/>
      </rPr>
      <t>»</t>
    </r>
    <r>
      <rPr>
        <b/>
        <sz val="12"/>
        <rFont val="Times Armenian"/>
        <family val="1"/>
      </rPr>
      <t xml:space="preserve"> ՓԲԸ կողմից էլ. Էն. արտահանում </t>
    </r>
    <r>
      <rPr>
        <b/>
        <sz val="12"/>
        <rFont val="Calibri"/>
        <family val="2"/>
      </rPr>
      <t>«</t>
    </r>
    <r>
      <rPr>
        <b/>
        <sz val="12"/>
        <rFont val="Times Armenian"/>
        <family val="1"/>
      </rPr>
      <t>Արցախէներգո</t>
    </r>
    <r>
      <rPr>
        <b/>
        <sz val="12"/>
        <rFont val="Calibri"/>
        <family val="2"/>
      </rPr>
      <t>»</t>
    </r>
    <r>
      <rPr>
        <b/>
        <sz val="12"/>
        <rFont val="Times Armenian"/>
        <family val="1"/>
      </rPr>
      <t xml:space="preserve"> ՓԲԸ (2016թ հուլիս-նոյեմբեր ամիսների ընթացքում՝ համաձայն 01.11.2016թ ENA-16-167 պայմանագրի ) (10.3.1+10.3.2)</t>
    </r>
  </si>
  <si>
    <t>2017թ</t>
  </si>
  <si>
    <t>¾É. ¿Ý»ñ·Ç³ÛÇ ëå³éáõÙÁ ÐÐ Ý»ñùÇÝ ßáõÏ³ÛáõÙ (9-10-12)</t>
  </si>
  <si>
    <t>Սալդո (110կվ ՕԳ Արցախ)</t>
  </si>
  <si>
    <t>Սալդո (35 ¨ 10 Ïí ·Í»ñáí)</t>
  </si>
  <si>
    <t>§Ð¾ò¦ ö´À -ից գնված էլ. Էներգիա (փոխհոսքի շրջանակում )</t>
  </si>
  <si>
    <t>§ºñ¨³ÝÇ  æ¾Î¦ö´À-ի կողմից</t>
  </si>
  <si>
    <t>8.10.2</t>
  </si>
  <si>
    <t>8.10.3</t>
  </si>
  <si>
    <t xml:space="preserve">        8.10.1 (5.2.2-7.2.2)</t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</si>
  <si>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ՀԷՑ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ՓԲԸ-ի կողմից էլ. Էներգիայի ներկրում </t>
    </r>
    <r>
      <rPr>
        <sz val="10"/>
        <rFont val="Calibri"/>
        <family val="2"/>
      </rPr>
      <t>«</t>
    </r>
    <r>
      <rPr>
        <sz val="10"/>
        <rFont val="Times Armenian"/>
        <family val="1"/>
      </rPr>
      <t>Արցախէներգո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ՓԲԸ-ից</t>
    </r>
  </si>
  <si>
    <t xml:space="preserve">ÏáÕÙÇó ¿É.¿Ý. արտահանում§²ñó³Ë¿Ý»ñ·á¦ö´À </t>
  </si>
  <si>
    <t>8,11</t>
  </si>
  <si>
    <t xml:space="preserve"> Էներգաիմպեքս ՓԲԸ (համաձայն 15.02.2017թ ENA-16-178)</t>
  </si>
  <si>
    <t>²ñó³Ëից (110 կվ ՕԳ Շինուհայր)</t>
  </si>
  <si>
    <t xml:space="preserve">¿É»Ïïñ³Ï³Ý Ï³Û³ÝÝ»ñÇó </t>
  </si>
  <si>
    <t>²ñó³Ë (110 կվ ՕԳ Շինուհայր)</t>
  </si>
  <si>
    <t>11</t>
  </si>
  <si>
    <t>2018թ</t>
  </si>
  <si>
    <t>12.1</t>
  </si>
  <si>
    <t>12.2</t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</si>
  <si>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Քոնթուր Գլոբալ Հիդրո Կասկադ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  </t>
    </r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</si>
  <si>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Էներգաիմպեքս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ՓԲԸ-ի կողմից</t>
    </r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</si>
  <si>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ԲԷՑ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 (համաձայն 03.08.2015թ ENA-15-23 պայմնագրի՝վթարային իրավիճակների դեպքում)</t>
    </r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</si>
  <si>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>Երևանի ՋԷԿ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ՓԲԸ (շոգ.համ.ցիկ.աշխ. Էն. բլոկ)ԻԻՀ արտանված էլ.էն.մասով</t>
    </r>
  </si>
  <si>
    <t>§ºñ¨³ÝÇ  æ¾Î¦ö´À(ßá·»·³½. Ñ³Ù³Ïó.óÇÏÉáí ³ßË.¿Ý.µÉáÏ)</t>
  </si>
  <si>
    <r>
      <rPr>
        <sz val="10"/>
        <rFont val="Calibri"/>
        <family val="2"/>
      </rPr>
      <t>«</t>
    </r>
    <r>
      <rPr>
        <sz val="10"/>
        <rFont val="Times Armenian"/>
        <family val="1"/>
      </rPr>
      <t xml:space="preserve"> Ðñ³½æ¾Î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´´À</t>
    </r>
  </si>
  <si>
    <t>12.3</t>
  </si>
  <si>
    <t>§´¾ò¦ ö´À -ի կողմից</t>
  </si>
  <si>
    <t xml:space="preserve"> հáõÝí³ñ-հոկտեմբեր</t>
  </si>
  <si>
    <t>հոկտեմբեր        ամիսների</t>
  </si>
  <si>
    <t>հունվար-հոկտեմբեր ամիսների</t>
  </si>
  <si>
    <t>սեպտեմբեր        ամիսների</t>
  </si>
  <si>
    <t>հունվար-սեպտեմբեր ամիսների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</si>
</sst>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;[Red]0"/>
    <numFmt numFmtId="166" formatCode="0.00;[Red]0.00"/>
    <numFmt numFmtId="167" formatCode="0.000;[Red]0.000"/>
    <numFmt numFmtId="168" formatCode="0.000"/>
    <numFmt numFmtId="169" formatCode="0.0000;[Red]0.0000"/>
    <numFmt numFmtId="170" formatCode="0.00000;[Red]0.00000"/>
    <numFmt numFmtId="171" formatCode="0.000000;[Red]0.000000"/>
    <numFmt numFmtId="172" formatCode="0.0000000;[Red]0.0000000"/>
    <numFmt numFmtId="173" formatCode="0.0000"/>
    <numFmt numFmtId="174" formatCode="0.00000"/>
    <numFmt numFmtId="175" formatCode="0.000000"/>
    <numFmt numFmtId="176" formatCode="0.0000000"/>
    <numFmt numFmtId="177" formatCode="0.0;[Red]0.0"/>
    <numFmt numFmtId="178" formatCode="0.0"/>
    <numFmt numFmtId="179" formatCode="0.00_ ;[Red]\-0.00\ "/>
    <numFmt numFmtId="180" formatCode="0_ ;[Red]\-0\ "/>
    <numFmt numFmtId="181" formatCode="0.000_ ;[Red]\-0.000\ "/>
    <numFmt numFmtId="182" formatCode="0.00_ ;\-0.00\ "/>
    <numFmt numFmtId="183" formatCode="0.00000_ ;[Red]\-0.00000\ "/>
    <numFmt numFmtId="184" formatCode="#,##0.00_ ;[Red]\-#,##0.00\ "/>
    <numFmt numFmtId="185" formatCode="_(* #,##0.0000_);_(* \(#,##0.0000\);_(* &quot;-&quot;??_);_(@_)"/>
    <numFmt numFmtId="186" formatCode="#,##0.0_р_.;\-#,##0.0_р_."/>
    <numFmt numFmtId="187" formatCode="0.0000_ ;[Red]\-0.0000\ "/>
    <numFmt numFmtId="188" formatCode="0.000000_ ;[Red]\-0.000000\ "/>
    <numFmt numFmtId="189" formatCode="0.0_ ;[Red]\-0.0\ "/>
    <numFmt numFmtId="190" formatCode="0.00000000;[Red]0.00000000"/>
  </numFmts>
  <fonts count="59">
    <font>
      <sz val="10"/>
      <name val="Times Armenian"/>
      <family val="0"/>
    </font>
    <font>
      <sz val="11"/>
      <color indexed="8"/>
      <name val="Calibri"/>
      <family val="2"/>
    </font>
    <font>
      <sz val="8"/>
      <name val="Times Armenian"/>
      <family val="1"/>
    </font>
    <font>
      <sz val="12"/>
      <name val="Times Armenian"/>
      <family val="1"/>
    </font>
    <font>
      <sz val="10"/>
      <color indexed="8"/>
      <name val="Times Armeni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3"/>
      <name val="Times Armenian"/>
      <family val="1"/>
    </font>
    <font>
      <b/>
      <sz val="14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Armenian"/>
      <family val="1"/>
    </font>
    <font>
      <b/>
      <sz val="13"/>
      <color indexed="8"/>
      <name val="Times Armenian"/>
      <family val="1"/>
    </font>
    <font>
      <b/>
      <sz val="12"/>
      <color indexed="8"/>
      <name val="Times Armenian"/>
      <family val="1"/>
    </font>
    <font>
      <b/>
      <sz val="10"/>
      <color indexed="8"/>
      <name val="Times Armenian"/>
      <family val="1"/>
    </font>
    <font>
      <sz val="12"/>
      <color indexed="8"/>
      <name val="Times Armenian"/>
      <family val="1"/>
    </font>
    <font>
      <b/>
      <sz val="14"/>
      <color indexed="8"/>
      <name val="Times Armenian"/>
      <family val="1"/>
    </font>
    <font>
      <sz val="11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Armenian"/>
      <family val="1"/>
    </font>
    <font>
      <b/>
      <sz val="13"/>
      <color theme="1"/>
      <name val="Times Armenian"/>
      <family val="1"/>
    </font>
    <font>
      <b/>
      <sz val="12"/>
      <color theme="1"/>
      <name val="Times Armenian"/>
      <family val="1"/>
    </font>
    <font>
      <b/>
      <sz val="10"/>
      <color theme="1"/>
      <name val="Times Armenian"/>
      <family val="1"/>
    </font>
    <font>
      <sz val="10"/>
      <color theme="1"/>
      <name val="Times Armenian"/>
      <family val="1"/>
    </font>
    <font>
      <sz val="12"/>
      <color theme="1"/>
      <name val="Times Armenian"/>
      <family val="1"/>
    </font>
    <font>
      <b/>
      <sz val="14"/>
      <color theme="1"/>
      <name val="Times Armenian"/>
      <family val="1"/>
    </font>
    <font>
      <sz val="11"/>
      <color theme="1"/>
      <name val="Times Armeni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/>
      <bottom>
        <color indexed="63"/>
      </bottom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166" fontId="0" fillId="34" borderId="0" xfId="0" applyNumberFormat="1" applyFont="1" applyFill="1" applyBorder="1" applyAlignment="1">
      <alignment/>
    </xf>
    <xf numFmtId="166" fontId="51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49" fontId="0" fillId="33" borderId="11" xfId="0" applyNumberFormat="1" applyFont="1" applyFill="1" applyBorder="1" applyAlignment="1">
      <alignment horizontal="right" vertical="center"/>
    </xf>
    <xf numFmtId="49" fontId="0" fillId="33" borderId="12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/>
    </xf>
    <xf numFmtId="166" fontId="3" fillId="36" borderId="0" xfId="0" applyNumberFormat="1" applyFont="1" applyFill="1" applyBorder="1" applyAlignment="1">
      <alignment horizontal="center" vertical="center"/>
    </xf>
    <xf numFmtId="166" fontId="3" fillId="36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166" fontId="6" fillId="35" borderId="12" xfId="0" applyNumberFormat="1" applyFont="1" applyFill="1" applyBorder="1" applyAlignment="1">
      <alignment vertical="center"/>
    </xf>
    <xf numFmtId="166" fontId="6" fillId="35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34" borderId="10" xfId="0" applyNumberFormat="1" applyFont="1" applyFill="1" applyBorder="1" applyAlignment="1">
      <alignment horizontal="right" vertical="center"/>
    </xf>
    <xf numFmtId="49" fontId="0" fillId="34" borderId="12" xfId="0" applyNumberFormat="1" applyFont="1" applyFill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66" fontId="6" fillId="35" borderId="14" xfId="0" applyNumberFormat="1" applyFont="1" applyFill="1" applyBorder="1" applyAlignment="1">
      <alignment vertical="center"/>
    </xf>
    <xf numFmtId="1" fontId="3" fillId="35" borderId="15" xfId="0" applyNumberFormat="1" applyFont="1" applyFill="1" applyBorder="1" applyAlignment="1">
      <alignment horizontal="center" vertical="center"/>
    </xf>
    <xf numFmtId="166" fontId="0" fillId="0" borderId="13" xfId="0" applyNumberFormat="1" applyFont="1" applyBorder="1" applyAlignment="1">
      <alignment horizontal="left" vertical="center"/>
    </xf>
    <xf numFmtId="166" fontId="0" fillId="0" borderId="13" xfId="0" applyNumberFormat="1" applyFont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left" vertical="center" wrapText="1"/>
    </xf>
    <xf numFmtId="166" fontId="0" fillId="34" borderId="13" xfId="0" applyNumberFormat="1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left" vertical="center"/>
    </xf>
    <xf numFmtId="166" fontId="0" fillId="0" borderId="13" xfId="0" applyNumberFormat="1" applyFont="1" applyBorder="1" applyAlignment="1">
      <alignment vertical="center"/>
    </xf>
    <xf numFmtId="166" fontId="0" fillId="0" borderId="16" xfId="0" applyNumberFormat="1" applyFont="1" applyBorder="1" applyAlignment="1">
      <alignment horizontal="left" vertical="center"/>
    </xf>
    <xf numFmtId="166" fontId="0" fillId="0" borderId="17" xfId="0" applyNumberFormat="1" applyFont="1" applyBorder="1" applyAlignment="1">
      <alignment horizontal="left" vertical="center"/>
    </xf>
    <xf numFmtId="1" fontId="3" fillId="35" borderId="16" xfId="0" applyNumberFormat="1" applyFont="1" applyFill="1" applyBorder="1" applyAlignment="1">
      <alignment vertical="center"/>
    </xf>
    <xf numFmtId="166" fontId="0" fillId="33" borderId="13" xfId="0" applyNumberFormat="1" applyFont="1" applyFill="1" applyBorder="1" applyAlignment="1">
      <alignment horizontal="left" vertical="center"/>
    </xf>
    <xf numFmtId="166" fontId="0" fillId="33" borderId="18" xfId="0" applyNumberFormat="1" applyFont="1" applyFill="1" applyBorder="1" applyAlignment="1">
      <alignment horizontal="left" vertical="center"/>
    </xf>
    <xf numFmtId="166" fontId="2" fillId="33" borderId="16" xfId="0" applyNumberFormat="1" applyFont="1" applyFill="1" applyBorder="1" applyAlignment="1">
      <alignment horizontal="left" vertical="center"/>
    </xf>
    <xf numFmtId="166" fontId="2" fillId="33" borderId="17" xfId="0" applyNumberFormat="1" applyFont="1" applyFill="1" applyBorder="1" applyAlignment="1">
      <alignment horizontal="left" vertical="center"/>
    </xf>
    <xf numFmtId="166" fontId="3" fillId="35" borderId="13" xfId="0" applyNumberFormat="1" applyFont="1" applyFill="1" applyBorder="1" applyAlignment="1">
      <alignment vertical="center"/>
    </xf>
    <xf numFmtId="166" fontId="0" fillId="0" borderId="13" xfId="0" applyNumberFormat="1" applyFont="1" applyFill="1" applyBorder="1" applyAlignment="1">
      <alignment horizontal="left" vertical="center"/>
    </xf>
    <xf numFmtId="166" fontId="0" fillId="0" borderId="16" xfId="0" applyNumberFormat="1" applyFont="1" applyFill="1" applyBorder="1" applyAlignment="1">
      <alignment horizontal="left" vertical="center" wrapText="1"/>
    </xf>
    <xf numFmtId="166" fontId="0" fillId="33" borderId="16" xfId="0" applyNumberFormat="1" applyFont="1" applyFill="1" applyBorder="1" applyAlignment="1">
      <alignment horizontal="left" vertical="center" wrapText="1"/>
    </xf>
    <xf numFmtId="166" fontId="4" fillId="0" borderId="13" xfId="0" applyNumberFormat="1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165" fontId="0" fillId="0" borderId="18" xfId="0" applyNumberFormat="1" applyFont="1" applyBorder="1" applyAlignment="1">
      <alignment horizontal="left" vertical="center" wrapText="1"/>
    </xf>
    <xf numFmtId="166" fontId="0" fillId="0" borderId="18" xfId="0" applyNumberFormat="1" applyFont="1" applyBorder="1" applyAlignment="1">
      <alignment horizontal="left" vertical="center"/>
    </xf>
    <xf numFmtId="49" fontId="3" fillId="35" borderId="13" xfId="0" applyNumberFormat="1" applyFont="1" applyFill="1" applyBorder="1" applyAlignment="1">
      <alignment vertical="center"/>
    </xf>
    <xf numFmtId="165" fontId="0" fillId="0" borderId="13" xfId="0" applyNumberFormat="1" applyFont="1" applyBorder="1" applyAlignment="1">
      <alignment vertical="center" wrapText="1"/>
    </xf>
    <xf numFmtId="49" fontId="6" fillId="35" borderId="13" xfId="0" applyNumberFormat="1" applyFont="1" applyFill="1" applyBorder="1" applyAlignment="1">
      <alignment horizontal="left" vertical="center"/>
    </xf>
    <xf numFmtId="49" fontId="0" fillId="33" borderId="13" xfId="0" applyNumberFormat="1" applyFont="1" applyFill="1" applyBorder="1" applyAlignment="1">
      <alignment horizontal="left" vertical="center"/>
    </xf>
    <xf numFmtId="49" fontId="0" fillId="33" borderId="16" xfId="0" applyNumberFormat="1" applyFont="1" applyFill="1" applyBorder="1" applyAlignment="1">
      <alignment horizontal="left" vertical="center"/>
    </xf>
    <xf numFmtId="166" fontId="0" fillId="0" borderId="18" xfId="0" applyNumberFormat="1" applyFont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166" fontId="0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49" fontId="0" fillId="33" borderId="16" xfId="0" applyNumberFormat="1" applyFont="1" applyFill="1" applyBorder="1" applyAlignment="1">
      <alignment horizontal="left" vertical="center"/>
    </xf>
    <xf numFmtId="166" fontId="6" fillId="35" borderId="19" xfId="0" applyNumberFormat="1" applyFont="1" applyFill="1" applyBorder="1" applyAlignment="1">
      <alignment vertical="center"/>
    </xf>
    <xf numFmtId="166" fontId="6" fillId="10" borderId="0" xfId="0" applyNumberFormat="1" applyFont="1" applyFill="1" applyBorder="1" applyAlignment="1">
      <alignment vertical="center"/>
    </xf>
    <xf numFmtId="1" fontId="3" fillId="10" borderId="17" xfId="0" applyNumberFormat="1" applyFont="1" applyFill="1" applyBorder="1" applyAlignment="1">
      <alignment horizontal="center" vertical="center"/>
    </xf>
    <xf numFmtId="166" fontId="0" fillId="10" borderId="20" xfId="0" applyNumberFormat="1" applyFont="1" applyFill="1" applyBorder="1" applyAlignment="1">
      <alignment/>
    </xf>
    <xf numFmtId="49" fontId="3" fillId="35" borderId="21" xfId="0" applyNumberFormat="1" applyFont="1" applyFill="1" applyBorder="1" applyAlignment="1">
      <alignment horizontal="center" vertical="center"/>
    </xf>
    <xf numFmtId="166" fontId="3" fillId="10" borderId="22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166" fontId="0" fillId="0" borderId="13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vertical="center"/>
    </xf>
    <xf numFmtId="0" fontId="0" fillId="33" borderId="13" xfId="0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66" fontId="52" fillId="35" borderId="24" xfId="0" applyNumberFormat="1" applyFont="1" applyFill="1" applyBorder="1" applyAlignment="1">
      <alignment horizontal="center" vertical="center"/>
    </xf>
    <xf numFmtId="166" fontId="52" fillId="35" borderId="25" xfId="0" applyNumberFormat="1" applyFont="1" applyFill="1" applyBorder="1" applyAlignment="1">
      <alignment horizontal="center" vertical="center"/>
    </xf>
    <xf numFmtId="166" fontId="52" fillId="33" borderId="21" xfId="0" applyNumberFormat="1" applyFont="1" applyFill="1" applyBorder="1" applyAlignment="1">
      <alignment horizontal="center" vertical="center"/>
    </xf>
    <xf numFmtId="166" fontId="52" fillId="0" borderId="26" xfId="0" applyNumberFormat="1" applyFont="1" applyFill="1" applyBorder="1" applyAlignment="1">
      <alignment horizontal="center" vertical="center"/>
    </xf>
    <xf numFmtId="166" fontId="53" fillId="34" borderId="21" xfId="0" applyNumberFormat="1" applyFont="1" applyFill="1" applyBorder="1" applyAlignment="1">
      <alignment horizontal="center" vertical="center"/>
    </xf>
    <xf numFmtId="166" fontId="52" fillId="34" borderId="21" xfId="0" applyNumberFormat="1" applyFont="1" applyFill="1" applyBorder="1" applyAlignment="1">
      <alignment horizontal="center" vertical="center"/>
    </xf>
    <xf numFmtId="166" fontId="52" fillId="0" borderId="26" xfId="0" applyNumberFormat="1" applyFont="1" applyBorder="1" applyAlignment="1">
      <alignment horizontal="center" vertical="center"/>
    </xf>
    <xf numFmtId="166" fontId="53" fillId="34" borderId="26" xfId="0" applyNumberFormat="1" applyFont="1" applyFill="1" applyBorder="1" applyAlignment="1">
      <alignment horizontal="center" vertical="center"/>
    </xf>
    <xf numFmtId="166" fontId="52" fillId="34" borderId="26" xfId="0" applyNumberFormat="1" applyFont="1" applyFill="1" applyBorder="1" applyAlignment="1">
      <alignment horizontal="center" vertical="center"/>
    </xf>
    <xf numFmtId="166" fontId="53" fillId="35" borderId="21" xfId="0" applyNumberFormat="1" applyFont="1" applyFill="1" applyBorder="1" applyAlignment="1">
      <alignment horizontal="center" vertical="center"/>
    </xf>
    <xf numFmtId="166" fontId="53" fillId="35" borderId="26" xfId="0" applyNumberFormat="1" applyFont="1" applyFill="1" applyBorder="1" applyAlignment="1">
      <alignment horizontal="center" vertical="center"/>
    </xf>
    <xf numFmtId="171" fontId="52" fillId="34" borderId="21" xfId="0" applyNumberFormat="1" applyFont="1" applyFill="1" applyBorder="1" applyAlignment="1">
      <alignment horizontal="center" vertical="center"/>
    </xf>
    <xf numFmtId="165" fontId="52" fillId="34" borderId="21" xfId="0" applyNumberFormat="1" applyFont="1" applyFill="1" applyBorder="1" applyAlignment="1">
      <alignment horizontal="center" vertical="center"/>
    </xf>
    <xf numFmtId="165" fontId="52" fillId="33" borderId="26" xfId="0" applyNumberFormat="1" applyFont="1" applyFill="1" applyBorder="1" applyAlignment="1">
      <alignment horizontal="center" vertical="center"/>
    </xf>
    <xf numFmtId="166" fontId="52" fillId="33" borderId="26" xfId="0" applyNumberFormat="1" applyFont="1" applyFill="1" applyBorder="1" applyAlignment="1">
      <alignment horizontal="center" vertical="center"/>
    </xf>
    <xf numFmtId="166" fontId="52" fillId="35" borderId="21" xfId="0" applyNumberFormat="1" applyFont="1" applyFill="1" applyBorder="1" applyAlignment="1">
      <alignment horizontal="center" vertical="center"/>
    </xf>
    <xf numFmtId="166" fontId="52" fillId="35" borderId="26" xfId="0" applyNumberFormat="1" applyFont="1" applyFill="1" applyBorder="1" applyAlignment="1">
      <alignment horizontal="center" vertical="center"/>
    </xf>
    <xf numFmtId="166" fontId="52" fillId="0" borderId="21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center" vertical="center"/>
    </xf>
    <xf numFmtId="166" fontId="52" fillId="36" borderId="26" xfId="0" applyNumberFormat="1" applyFont="1" applyFill="1" applyBorder="1" applyAlignment="1">
      <alignment horizontal="center" vertical="center"/>
    </xf>
    <xf numFmtId="10" fontId="52" fillId="34" borderId="21" xfId="0" applyNumberFormat="1" applyFont="1" applyFill="1" applyBorder="1" applyAlignment="1">
      <alignment horizontal="center" vertical="center"/>
    </xf>
    <xf numFmtId="2" fontId="52" fillId="34" borderId="21" xfId="0" applyNumberFormat="1" applyFont="1" applyFill="1" applyBorder="1" applyAlignment="1">
      <alignment horizontal="center" vertical="center"/>
    </xf>
    <xf numFmtId="166" fontId="52" fillId="10" borderId="21" xfId="0" applyNumberFormat="1" applyFont="1" applyFill="1" applyBorder="1" applyAlignment="1">
      <alignment horizontal="center" vertical="center"/>
    </xf>
    <xf numFmtId="179" fontId="52" fillId="10" borderId="21" xfId="0" applyNumberFormat="1" applyFont="1" applyFill="1" applyBorder="1" applyAlignment="1">
      <alignment horizontal="center" vertical="center"/>
    </xf>
    <xf numFmtId="179" fontId="52" fillId="33" borderId="26" xfId="0" applyNumberFormat="1" applyFont="1" applyFill="1" applyBorder="1" applyAlignment="1">
      <alignment horizontal="center" vertical="center"/>
    </xf>
    <xf numFmtId="180" fontId="52" fillId="10" borderId="21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right" vertical="center"/>
    </xf>
    <xf numFmtId="166" fontId="54" fillId="0" borderId="13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right" vertical="center"/>
    </xf>
    <xf numFmtId="166" fontId="54" fillId="0" borderId="17" xfId="0" applyNumberFormat="1" applyFont="1" applyFill="1" applyBorder="1" applyAlignment="1">
      <alignment horizontal="left" vertical="center"/>
    </xf>
    <xf numFmtId="49" fontId="55" fillId="0" borderId="12" xfId="0" applyNumberFormat="1" applyFont="1" applyBorder="1" applyAlignment="1">
      <alignment horizontal="right" vertical="center"/>
    </xf>
    <xf numFmtId="166" fontId="55" fillId="0" borderId="16" xfId="0" applyNumberFormat="1" applyFont="1" applyBorder="1" applyAlignment="1">
      <alignment horizontal="left" vertical="center"/>
    </xf>
    <xf numFmtId="49" fontId="55" fillId="0" borderId="10" xfId="0" applyNumberFormat="1" applyFont="1" applyBorder="1" applyAlignment="1">
      <alignment horizontal="right" vertical="center"/>
    </xf>
    <xf numFmtId="166" fontId="55" fillId="0" borderId="13" xfId="0" applyNumberFormat="1" applyFont="1" applyBorder="1" applyAlignment="1">
      <alignment horizontal="left" vertical="center"/>
    </xf>
    <xf numFmtId="49" fontId="55" fillId="0" borderId="0" xfId="0" applyNumberFormat="1" applyFont="1" applyBorder="1" applyAlignment="1">
      <alignment horizontal="right" vertical="center"/>
    </xf>
    <xf numFmtId="166" fontId="55" fillId="0" borderId="17" xfId="0" applyNumberFormat="1" applyFont="1" applyBorder="1" applyAlignment="1">
      <alignment horizontal="left" vertical="center"/>
    </xf>
    <xf numFmtId="166" fontId="55" fillId="0" borderId="13" xfId="0" applyNumberFormat="1" applyFont="1" applyBorder="1" applyAlignment="1">
      <alignment vertical="center" wrapText="1"/>
    </xf>
    <xf numFmtId="49" fontId="54" fillId="34" borderId="11" xfId="0" applyNumberFormat="1" applyFont="1" applyFill="1" applyBorder="1" applyAlignment="1">
      <alignment horizontal="right" vertical="center"/>
    </xf>
    <xf numFmtId="49" fontId="54" fillId="34" borderId="18" xfId="0" applyNumberFormat="1" applyFont="1" applyFill="1" applyBorder="1" applyAlignment="1">
      <alignment horizontal="left" vertical="center"/>
    </xf>
    <xf numFmtId="1" fontId="52" fillId="34" borderId="21" xfId="0" applyNumberFormat="1" applyFont="1" applyFill="1" applyBorder="1" applyAlignment="1">
      <alignment horizontal="center" vertical="center"/>
    </xf>
    <xf numFmtId="165" fontId="51" fillId="0" borderId="0" xfId="0" applyNumberFormat="1" applyFont="1" applyBorder="1" applyAlignment="1">
      <alignment vertical="center"/>
    </xf>
    <xf numFmtId="166" fontId="0" fillId="34" borderId="18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/>
    </xf>
    <xf numFmtId="165" fontId="53" fillId="0" borderId="27" xfId="0" applyNumberFormat="1" applyFont="1" applyBorder="1" applyAlignment="1">
      <alignment horizontal="center" vertical="center" wrapText="1"/>
    </xf>
    <xf numFmtId="10" fontId="52" fillId="33" borderId="26" xfId="0" applyNumberFormat="1" applyFont="1" applyFill="1" applyBorder="1" applyAlignment="1">
      <alignment horizontal="center" vertical="center"/>
    </xf>
    <xf numFmtId="1" fontId="52" fillId="34" borderId="26" xfId="0" applyNumberFormat="1" applyFont="1" applyFill="1" applyBorder="1" applyAlignment="1">
      <alignment horizontal="center" vertical="center"/>
    </xf>
    <xf numFmtId="165" fontId="53" fillId="34" borderId="26" xfId="0" applyNumberFormat="1" applyFont="1" applyFill="1" applyBorder="1" applyAlignment="1">
      <alignment horizontal="center" vertical="center"/>
    </xf>
    <xf numFmtId="2" fontId="6" fillId="10" borderId="25" xfId="0" applyNumberFormat="1" applyFont="1" applyFill="1" applyBorder="1" applyAlignment="1">
      <alignment horizontal="center" vertical="center"/>
    </xf>
    <xf numFmtId="165" fontId="53" fillId="33" borderId="26" xfId="0" applyNumberFormat="1" applyFont="1" applyFill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66" fontId="9" fillId="35" borderId="30" xfId="0" applyNumberFormat="1" applyFont="1" applyFill="1" applyBorder="1" applyAlignment="1">
      <alignment horizontal="center" vertical="center"/>
    </xf>
    <xf numFmtId="166" fontId="9" fillId="0" borderId="19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66" fontId="6" fillId="34" borderId="19" xfId="0" applyNumberFormat="1" applyFont="1" applyFill="1" applyBorder="1" applyAlignment="1">
      <alignment horizontal="center" vertical="center"/>
    </xf>
    <xf numFmtId="166" fontId="9" fillId="34" borderId="19" xfId="0" applyNumberFormat="1" applyFont="1" applyFill="1" applyBorder="1" applyAlignment="1">
      <alignment horizontal="center" vertical="center"/>
    </xf>
    <xf numFmtId="166" fontId="6" fillId="35" borderId="19" xfId="0" applyNumberFormat="1" applyFont="1" applyFill="1" applyBorder="1" applyAlignment="1">
      <alignment horizontal="center" vertical="center"/>
    </xf>
    <xf numFmtId="165" fontId="9" fillId="34" borderId="19" xfId="0" applyNumberFormat="1" applyFont="1" applyFill="1" applyBorder="1" applyAlignment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171" fontId="9" fillId="35" borderId="19" xfId="0" applyNumberFormat="1" applyFont="1" applyFill="1" applyBorder="1" applyAlignment="1">
      <alignment horizontal="center" vertical="center"/>
    </xf>
    <xf numFmtId="166" fontId="9" fillId="36" borderId="19" xfId="0" applyNumberFormat="1" applyFont="1" applyFill="1" applyBorder="1" applyAlignment="1">
      <alignment horizontal="center" vertical="center"/>
    </xf>
    <xf numFmtId="10" fontId="9" fillId="34" borderId="19" xfId="0" applyNumberFormat="1" applyFont="1" applyFill="1" applyBorder="1" applyAlignment="1">
      <alignment horizontal="center" vertical="center"/>
    </xf>
    <xf numFmtId="1" fontId="6" fillId="34" borderId="24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/>
    </xf>
    <xf numFmtId="2" fontId="9" fillId="34" borderId="19" xfId="0" applyNumberFormat="1" applyFont="1" applyFill="1" applyBorder="1" applyAlignment="1">
      <alignment horizontal="center" vertical="center"/>
    </xf>
    <xf numFmtId="166" fontId="10" fillId="10" borderId="19" xfId="0" applyNumberFormat="1" applyFont="1" applyFill="1" applyBorder="1" applyAlignment="1">
      <alignment horizontal="center" vertical="center"/>
    </xf>
    <xf numFmtId="179" fontId="9" fillId="33" borderId="19" xfId="0" applyNumberFormat="1" applyFont="1" applyFill="1" applyBorder="1" applyAlignment="1">
      <alignment horizontal="center" vertical="center"/>
    </xf>
    <xf numFmtId="179" fontId="9" fillId="10" borderId="19" xfId="0" applyNumberFormat="1" applyFont="1" applyFill="1" applyBorder="1" applyAlignment="1">
      <alignment horizontal="center" vertical="center"/>
    </xf>
    <xf numFmtId="179" fontId="6" fillId="10" borderId="19" xfId="0" applyNumberFormat="1" applyFont="1" applyFill="1" applyBorder="1" applyAlignment="1">
      <alignment horizontal="center" vertical="center"/>
    </xf>
    <xf numFmtId="166" fontId="3" fillId="10" borderId="19" xfId="0" applyNumberFormat="1" applyFont="1" applyFill="1" applyBorder="1" applyAlignment="1">
      <alignment horizontal="left" vertical="center" wrapText="1"/>
    </xf>
    <xf numFmtId="165" fontId="6" fillId="34" borderId="19" xfId="0" applyNumberFormat="1" applyFont="1" applyFill="1" applyBorder="1" applyAlignment="1">
      <alignment horizontal="center" vertical="center"/>
    </xf>
    <xf numFmtId="2" fontId="6" fillId="10" borderId="30" xfId="0" applyNumberFormat="1" applyFont="1" applyFill="1" applyBorder="1" applyAlignment="1">
      <alignment horizontal="center" vertical="center"/>
    </xf>
    <xf numFmtId="2" fontId="6" fillId="34" borderId="30" xfId="0" applyNumberFormat="1" applyFont="1" applyFill="1" applyBorder="1" applyAlignment="1">
      <alignment horizontal="center" vertical="center"/>
    </xf>
    <xf numFmtId="2" fontId="6" fillId="34" borderId="25" xfId="0" applyNumberFormat="1" applyFont="1" applyFill="1" applyBorder="1" applyAlignment="1">
      <alignment horizontal="center" vertical="center"/>
    </xf>
    <xf numFmtId="165" fontId="52" fillId="0" borderId="26" xfId="0" applyNumberFormat="1" applyFont="1" applyFill="1" applyBorder="1" applyAlignment="1">
      <alignment horizontal="center" vertical="center"/>
    </xf>
    <xf numFmtId="1" fontId="52" fillId="33" borderId="26" xfId="0" applyNumberFormat="1" applyFont="1" applyFill="1" applyBorder="1" applyAlignment="1">
      <alignment horizontal="center" vertical="center"/>
    </xf>
    <xf numFmtId="166" fontId="53" fillId="10" borderId="21" xfId="0" applyNumberFormat="1" applyFont="1" applyFill="1" applyBorder="1" applyAlignment="1">
      <alignment horizontal="center" vertical="center" wrapText="1"/>
    </xf>
    <xf numFmtId="165" fontId="53" fillId="34" borderId="26" xfId="0" applyNumberFormat="1" applyFont="1" applyFill="1" applyBorder="1" applyAlignment="1">
      <alignment horizontal="center" wrapText="1"/>
    </xf>
    <xf numFmtId="166" fontId="6" fillId="35" borderId="31" xfId="0" applyNumberFormat="1" applyFont="1" applyFill="1" applyBorder="1" applyAlignment="1">
      <alignment vertical="center"/>
    </xf>
    <xf numFmtId="49" fontId="54" fillId="0" borderId="32" xfId="0" applyNumberFormat="1" applyFont="1" applyFill="1" applyBorder="1" applyAlignment="1">
      <alignment horizontal="right" vertical="center"/>
    </xf>
    <xf numFmtId="49" fontId="54" fillId="0" borderId="33" xfId="0" applyNumberFormat="1" applyFont="1" applyFill="1" applyBorder="1" applyAlignment="1">
      <alignment horizontal="right" vertical="center"/>
    </xf>
    <xf numFmtId="49" fontId="55" fillId="0" borderId="34" xfId="0" applyNumberFormat="1" applyFont="1" applyBorder="1" applyAlignment="1">
      <alignment horizontal="right" vertical="center"/>
    </xf>
    <xf numFmtId="166" fontId="55" fillId="0" borderId="32" xfId="0" applyNumberFormat="1" applyFont="1" applyFill="1" applyBorder="1" applyAlignment="1">
      <alignment/>
    </xf>
    <xf numFmtId="166" fontId="55" fillId="0" borderId="35" xfId="0" applyNumberFormat="1" applyFont="1" applyFill="1" applyBorder="1" applyAlignment="1">
      <alignment/>
    </xf>
    <xf numFmtId="49" fontId="54" fillId="34" borderId="36" xfId="0" applyNumberFormat="1" applyFont="1" applyFill="1" applyBorder="1" applyAlignment="1">
      <alignment horizontal="right" vertical="center"/>
    </xf>
    <xf numFmtId="49" fontId="0" fillId="0" borderId="32" xfId="0" applyNumberFormat="1" applyFont="1" applyBorder="1" applyAlignment="1">
      <alignment horizontal="right" vertical="center"/>
    </xf>
    <xf numFmtId="49" fontId="0" fillId="0" borderId="32" xfId="0" applyNumberFormat="1" applyFont="1" applyFill="1" applyBorder="1" applyAlignment="1">
      <alignment horizontal="right" vertical="center"/>
    </xf>
    <xf numFmtId="49" fontId="0" fillId="34" borderId="32" xfId="0" applyNumberFormat="1" applyFont="1" applyFill="1" applyBorder="1" applyAlignment="1">
      <alignment horizontal="right" vertical="center"/>
    </xf>
    <xf numFmtId="49" fontId="0" fillId="0" borderId="32" xfId="0" applyNumberFormat="1" applyFont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32" xfId="0" applyNumberFormat="1" applyFont="1" applyBorder="1" applyAlignment="1">
      <alignment horizontal="right" vertical="center"/>
    </xf>
    <xf numFmtId="49" fontId="5" fillId="34" borderId="32" xfId="0" applyNumberFormat="1" applyFont="1" applyFill="1" applyBorder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49" fontId="5" fillId="34" borderId="34" xfId="0" applyNumberFormat="1" applyFont="1" applyFill="1" applyBorder="1" applyAlignment="1">
      <alignment horizontal="right" vertical="center"/>
    </xf>
    <xf numFmtId="166" fontId="6" fillId="35" borderId="34" xfId="0" applyNumberFormat="1" applyFont="1" applyFill="1" applyBorder="1" applyAlignment="1">
      <alignment vertical="center"/>
    </xf>
    <xf numFmtId="49" fontId="5" fillId="33" borderId="36" xfId="0" applyNumberFormat="1" applyFont="1" applyFill="1" applyBorder="1" applyAlignment="1">
      <alignment horizontal="right" vertical="center"/>
    </xf>
    <xf numFmtId="49" fontId="5" fillId="33" borderId="33" xfId="0" applyNumberFormat="1" applyFont="1" applyFill="1" applyBorder="1" applyAlignment="1">
      <alignment horizontal="right" vertical="center"/>
    </xf>
    <xf numFmtId="166" fontId="6" fillId="35" borderId="32" xfId="0" applyNumberFormat="1" applyFont="1" applyFill="1" applyBorder="1" applyAlignment="1">
      <alignment vertical="center"/>
    </xf>
    <xf numFmtId="49" fontId="5" fillId="0" borderId="34" xfId="0" applyNumberFormat="1" applyFont="1" applyFill="1" applyBorder="1" applyAlignment="1">
      <alignment horizontal="right" vertical="center" wrapText="1"/>
    </xf>
    <xf numFmtId="49" fontId="0" fillId="0" borderId="34" xfId="0" applyNumberFormat="1" applyFont="1" applyBorder="1" applyAlignment="1">
      <alignment horizontal="right" vertical="center"/>
    </xf>
    <xf numFmtId="49" fontId="0" fillId="0" borderId="32" xfId="0" applyNumberFormat="1" applyFont="1" applyFill="1" applyBorder="1" applyAlignment="1">
      <alignment horizontal="right" vertical="center" wrapText="1"/>
    </xf>
    <xf numFmtId="166" fontId="3" fillId="36" borderId="33" xfId="0" applyNumberFormat="1" applyFont="1" applyFill="1" applyBorder="1" applyAlignment="1">
      <alignment horizontal="center" vertical="center"/>
    </xf>
    <xf numFmtId="166" fontId="3" fillId="36" borderId="3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right" vertical="center"/>
    </xf>
    <xf numFmtId="49" fontId="5" fillId="34" borderId="36" xfId="0" applyNumberFormat="1" applyFont="1" applyFill="1" applyBorder="1" applyAlignment="1">
      <alignment horizontal="right" vertical="center"/>
    </xf>
    <xf numFmtId="49" fontId="0" fillId="33" borderId="36" xfId="0" applyNumberFormat="1" applyFont="1" applyFill="1" applyBorder="1" applyAlignment="1">
      <alignment horizontal="right" vertical="center"/>
    </xf>
    <xf numFmtId="49" fontId="0" fillId="33" borderId="32" xfId="0" applyNumberFormat="1" applyFont="1" applyFill="1" applyBorder="1" applyAlignment="1">
      <alignment horizontal="right" vertical="center"/>
    </xf>
    <xf numFmtId="49" fontId="5" fillId="0" borderId="36" xfId="0" applyNumberFormat="1" applyFont="1" applyBorder="1" applyAlignment="1">
      <alignment horizontal="right" vertical="center"/>
    </xf>
    <xf numFmtId="49" fontId="5" fillId="33" borderId="34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/>
    </xf>
    <xf numFmtId="166" fontId="6" fillId="35" borderId="26" xfId="0" applyNumberFormat="1" applyFont="1" applyFill="1" applyBorder="1" applyAlignment="1">
      <alignment vertical="center"/>
    </xf>
    <xf numFmtId="166" fontId="6" fillId="10" borderId="33" xfId="0" applyNumberFormat="1" applyFont="1" applyFill="1" applyBorder="1" applyAlignment="1">
      <alignment vertical="center"/>
    </xf>
    <xf numFmtId="166" fontId="6" fillId="35" borderId="37" xfId="0" applyNumberFormat="1" applyFont="1" applyFill="1" applyBorder="1" applyAlignment="1">
      <alignment vertical="center"/>
    </xf>
    <xf numFmtId="49" fontId="5" fillId="0" borderId="3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34" borderId="1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/>
    </xf>
    <xf numFmtId="2" fontId="6" fillId="10" borderId="24" xfId="0" applyNumberFormat="1" applyFont="1" applyFill="1" applyBorder="1" applyAlignment="1">
      <alignment horizontal="center" vertical="center"/>
    </xf>
    <xf numFmtId="2" fontId="6" fillId="34" borderId="24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/>
    </xf>
    <xf numFmtId="166" fontId="0" fillId="0" borderId="22" xfId="0" applyNumberFormat="1" applyFont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166" fontId="9" fillId="35" borderId="18" xfId="0" applyNumberFormat="1" applyFont="1" applyFill="1" applyBorder="1" applyAlignment="1">
      <alignment horizontal="center" vertical="center"/>
    </xf>
    <xf numFmtId="166" fontId="9" fillId="34" borderId="18" xfId="0" applyNumberFormat="1" applyFont="1" applyFill="1" applyBorder="1" applyAlignment="1">
      <alignment horizontal="center" vertical="center"/>
    </xf>
    <xf numFmtId="165" fontId="9" fillId="34" borderId="18" xfId="0" applyNumberFormat="1" applyFont="1" applyFill="1" applyBorder="1" applyAlignment="1">
      <alignment horizontal="center" vertical="center"/>
    </xf>
    <xf numFmtId="166" fontId="3" fillId="34" borderId="31" xfId="0" applyNumberFormat="1" applyFont="1" applyFill="1" applyBorder="1" applyAlignment="1">
      <alignment horizontal="center" vertical="center"/>
    </xf>
    <xf numFmtId="165" fontId="3" fillId="34" borderId="33" xfId="0" applyNumberFormat="1" applyFont="1" applyFill="1" applyBorder="1" applyAlignment="1">
      <alignment horizontal="center" vertical="center"/>
    </xf>
    <xf numFmtId="165" fontId="0" fillId="34" borderId="33" xfId="0" applyNumberFormat="1" applyFont="1" applyFill="1" applyBorder="1" applyAlignment="1">
      <alignment horizontal="center" vertical="center" wrapText="1"/>
    </xf>
    <xf numFmtId="165" fontId="53" fillId="34" borderId="40" xfId="0" applyNumberFormat="1" applyFont="1" applyFill="1" applyBorder="1" applyAlignment="1">
      <alignment horizontal="center" vertical="center"/>
    </xf>
    <xf numFmtId="165" fontId="6" fillId="35" borderId="41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65" fontId="0" fillId="0" borderId="32" xfId="0" applyNumberFormat="1" applyFont="1" applyBorder="1" applyAlignment="1">
      <alignment horizontal="center" vertical="center"/>
    </xf>
    <xf numFmtId="165" fontId="0" fillId="34" borderId="32" xfId="0" applyNumberFormat="1" applyFont="1" applyFill="1" applyBorder="1" applyAlignment="1">
      <alignment horizontal="center" vertical="center"/>
    </xf>
    <xf numFmtId="165" fontId="6" fillId="35" borderId="32" xfId="0" applyNumberFormat="1" applyFont="1" applyFill="1" applyBorder="1" applyAlignment="1">
      <alignment horizontal="center" vertical="center"/>
    </xf>
    <xf numFmtId="165" fontId="0" fillId="0" borderId="34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165" fontId="0" fillId="34" borderId="34" xfId="0" applyNumberFormat="1" applyFont="1" applyFill="1" applyBorder="1" applyAlignment="1">
      <alignment horizontal="center" vertical="center"/>
    </xf>
    <xf numFmtId="165" fontId="6" fillId="35" borderId="34" xfId="0" applyNumberFormat="1" applyFont="1" applyFill="1" applyBorder="1" applyAlignment="1">
      <alignment horizontal="center" vertical="center"/>
    </xf>
    <xf numFmtId="165" fontId="0" fillId="33" borderId="36" xfId="0" applyNumberFormat="1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165" fontId="3" fillId="36" borderId="32" xfId="0" applyNumberFormat="1" applyFont="1" applyFill="1" applyBorder="1" applyAlignment="1">
      <alignment horizontal="center" vertical="center"/>
    </xf>
    <xf numFmtId="165" fontId="3" fillId="33" borderId="32" xfId="0" applyNumberFormat="1" applyFont="1" applyFill="1" applyBorder="1" applyAlignment="1">
      <alignment horizontal="center" vertical="center"/>
    </xf>
    <xf numFmtId="165" fontId="3" fillId="33" borderId="36" xfId="0" applyNumberFormat="1" applyFont="1" applyFill="1" applyBorder="1" applyAlignment="1">
      <alignment horizontal="center" vertical="center"/>
    </xf>
    <xf numFmtId="165" fontId="0" fillId="0" borderId="36" xfId="0" applyNumberFormat="1" applyFont="1" applyBorder="1" applyAlignment="1">
      <alignment horizontal="center" vertical="center"/>
    </xf>
    <xf numFmtId="49" fontId="6" fillId="10" borderId="32" xfId="0" applyNumberFormat="1" applyFont="1" applyFill="1" applyBorder="1" applyAlignment="1">
      <alignment horizontal="center" vertical="center"/>
    </xf>
    <xf numFmtId="165" fontId="6" fillId="10" borderId="32" xfId="0" applyNumberFormat="1" applyFont="1" applyFill="1" applyBorder="1" applyAlignment="1">
      <alignment horizontal="center" vertical="center"/>
    </xf>
    <xf numFmtId="165" fontId="6" fillId="10" borderId="33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2" fontId="52" fillId="33" borderId="21" xfId="0" applyNumberFormat="1" applyFont="1" applyFill="1" applyBorder="1" applyAlignment="1">
      <alignment horizontal="center" vertical="center"/>
    </xf>
    <xf numFmtId="165" fontId="53" fillId="10" borderId="33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wrapText="1"/>
    </xf>
    <xf numFmtId="166" fontId="56" fillId="37" borderId="42" xfId="0" applyNumberFormat="1" applyFont="1" applyFill="1" applyBorder="1" applyAlignment="1">
      <alignment horizontal="center" vertical="center" wrapText="1"/>
    </xf>
    <xf numFmtId="165" fontId="52" fillId="34" borderId="26" xfId="0" applyNumberFormat="1" applyFont="1" applyFill="1" applyBorder="1" applyAlignment="1">
      <alignment horizontal="center" vertical="center"/>
    </xf>
    <xf numFmtId="179" fontId="52" fillId="10" borderId="26" xfId="0" applyNumberFormat="1" applyFont="1" applyFill="1" applyBorder="1" applyAlignment="1">
      <alignment horizontal="center" vertical="center"/>
    </xf>
    <xf numFmtId="166" fontId="56" fillId="37" borderId="27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/>
    </xf>
    <xf numFmtId="166" fontId="0" fillId="0" borderId="43" xfId="0" applyNumberFormat="1" applyFont="1" applyBorder="1" applyAlignment="1">
      <alignment horizontal="center" vertical="center" wrapText="1"/>
    </xf>
    <xf numFmtId="10" fontId="9" fillId="34" borderId="21" xfId="0" applyNumberFormat="1" applyFont="1" applyFill="1" applyBorder="1" applyAlignment="1">
      <alignment horizontal="center" vertical="center" wrapText="1"/>
    </xf>
    <xf numFmtId="166" fontId="6" fillId="34" borderId="24" xfId="0" applyNumberFormat="1" applyFont="1" applyFill="1" applyBorder="1" applyAlignment="1">
      <alignment horizontal="center" vertical="center"/>
    </xf>
    <xf numFmtId="1" fontId="6" fillId="10" borderId="24" xfId="0" applyNumberFormat="1" applyFont="1" applyFill="1" applyBorder="1" applyAlignment="1">
      <alignment horizontal="center" vertical="center"/>
    </xf>
    <xf numFmtId="166" fontId="0" fillId="34" borderId="13" xfId="0" applyNumberFormat="1" applyFont="1" applyFill="1" applyBorder="1" applyAlignment="1">
      <alignment horizontal="left" wrapText="1"/>
    </xf>
    <xf numFmtId="165" fontId="53" fillId="0" borderId="40" xfId="0" applyNumberFormat="1" applyFont="1" applyBorder="1" applyAlignment="1">
      <alignment horizontal="center" vertical="center" wrapText="1"/>
    </xf>
    <xf numFmtId="166" fontId="56" fillId="37" borderId="41" xfId="0" applyNumberFormat="1" applyFont="1" applyFill="1" applyBorder="1" applyAlignment="1">
      <alignment horizontal="center" vertical="center"/>
    </xf>
    <xf numFmtId="166" fontId="0" fillId="0" borderId="33" xfId="0" applyNumberFormat="1" applyFont="1" applyBorder="1" applyAlignment="1">
      <alignment horizontal="center" vertical="center" wrapText="1"/>
    </xf>
    <xf numFmtId="2" fontId="52" fillId="33" borderId="26" xfId="0" applyNumberFormat="1" applyFont="1" applyFill="1" applyBorder="1" applyAlignment="1">
      <alignment horizontal="center" vertical="center"/>
    </xf>
    <xf numFmtId="2" fontId="52" fillId="34" borderId="26" xfId="0" applyNumberFormat="1" applyFont="1" applyFill="1" applyBorder="1" applyAlignment="1">
      <alignment horizontal="center" vertical="center"/>
    </xf>
    <xf numFmtId="171" fontId="52" fillId="35" borderId="26" xfId="0" applyNumberFormat="1" applyFont="1" applyFill="1" applyBorder="1" applyAlignment="1">
      <alignment horizontal="center" vertical="center"/>
    </xf>
    <xf numFmtId="179" fontId="53" fillId="10" borderId="26" xfId="0" applyNumberFormat="1" applyFont="1" applyFill="1" applyBorder="1" applyAlignment="1">
      <alignment horizontal="center" vertical="center"/>
    </xf>
    <xf numFmtId="166" fontId="53" fillId="10" borderId="26" xfId="0" applyNumberFormat="1" applyFont="1" applyFill="1" applyBorder="1" applyAlignment="1">
      <alignment horizontal="center" vertical="center"/>
    </xf>
    <xf numFmtId="165" fontId="53" fillId="34" borderId="24" xfId="0" applyNumberFormat="1" applyFont="1" applyFill="1" applyBorder="1" applyAlignment="1">
      <alignment horizontal="center" wrapText="1"/>
    </xf>
    <xf numFmtId="173" fontId="6" fillId="34" borderId="24" xfId="0" applyNumberFormat="1" applyFont="1" applyFill="1" applyBorder="1" applyAlignment="1">
      <alignment horizontal="center" vertical="center"/>
    </xf>
    <xf numFmtId="165" fontId="6" fillId="34" borderId="24" xfId="0" applyNumberFormat="1" applyFont="1" applyFill="1" applyBorder="1" applyAlignment="1">
      <alignment horizontal="center" vertical="center"/>
    </xf>
    <xf numFmtId="166" fontId="6" fillId="35" borderId="32" xfId="0" applyNumberFormat="1" applyFont="1" applyFill="1" applyBorder="1" applyAlignment="1">
      <alignment horizontal="left" vertical="center" wrapText="1"/>
    </xf>
    <xf numFmtId="166" fontId="6" fillId="35" borderId="10" xfId="0" applyNumberFormat="1" applyFont="1" applyFill="1" applyBorder="1" applyAlignment="1">
      <alignment horizontal="left" vertical="center" wrapText="1"/>
    </xf>
    <xf numFmtId="166" fontId="6" fillId="35" borderId="13" xfId="0" applyNumberFormat="1" applyFont="1" applyFill="1" applyBorder="1" applyAlignment="1">
      <alignment horizontal="left" vertical="center" wrapText="1"/>
    </xf>
    <xf numFmtId="166" fontId="6" fillId="35" borderId="32" xfId="0" applyNumberFormat="1" applyFont="1" applyFill="1" applyBorder="1" applyAlignment="1">
      <alignment horizontal="left" vertical="center"/>
    </xf>
    <xf numFmtId="166" fontId="6" fillId="35" borderId="10" xfId="0" applyNumberFormat="1" applyFont="1" applyFill="1" applyBorder="1" applyAlignment="1">
      <alignment horizontal="left" vertical="center"/>
    </xf>
    <xf numFmtId="166" fontId="6" fillId="35" borderId="13" xfId="0" applyNumberFormat="1" applyFont="1" applyFill="1" applyBorder="1" applyAlignment="1">
      <alignment horizontal="left" vertical="center"/>
    </xf>
    <xf numFmtId="166" fontId="57" fillId="0" borderId="0" xfId="57" applyNumberFormat="1" applyFont="1" applyFill="1" applyAlignment="1">
      <alignment horizontal="center" vertical="center"/>
    </xf>
    <xf numFmtId="166" fontId="57" fillId="0" borderId="0" xfId="0" applyNumberFormat="1" applyFont="1" applyBorder="1" applyAlignment="1">
      <alignment horizontal="center" vertical="center"/>
    </xf>
    <xf numFmtId="0" fontId="56" fillId="34" borderId="31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7" borderId="26" xfId="0" applyFont="1" applyFill="1" applyBorder="1" applyAlignment="1">
      <alignment horizontal="center" vertical="center" wrapText="1"/>
    </xf>
    <xf numFmtId="0" fontId="56" fillId="37" borderId="19" xfId="0" applyFont="1" applyFill="1" applyBorder="1" applyAlignment="1">
      <alignment horizontal="center" vertical="center" wrapText="1"/>
    </xf>
    <xf numFmtId="0" fontId="56" fillId="37" borderId="21" xfId="0" applyFont="1" applyFill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2" fontId="58" fillId="0" borderId="31" xfId="0" applyNumberFormat="1" applyFont="1" applyBorder="1" applyAlignment="1">
      <alignment horizontal="center" vertical="center" wrapText="1"/>
    </xf>
    <xf numFmtId="2" fontId="58" fillId="0" borderId="14" xfId="0" applyNumberFormat="1" applyFont="1" applyBorder="1" applyAlignment="1">
      <alignment horizontal="center" vertical="center" wrapText="1"/>
    </xf>
    <xf numFmtId="2" fontId="58" fillId="0" borderId="15" xfId="0" applyNumberFormat="1" applyFont="1" applyBorder="1" applyAlignment="1">
      <alignment horizontal="center" vertical="center" wrapText="1"/>
    </xf>
    <xf numFmtId="2" fontId="58" fillId="0" borderId="33" xfId="0" applyNumberFormat="1" applyFont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 wrapText="1"/>
    </xf>
    <xf numFmtId="2" fontId="58" fillId="0" borderId="17" xfId="0" applyNumberFormat="1" applyFont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166" fontId="0" fillId="34" borderId="10" xfId="0" applyNumberFormat="1" applyFont="1" applyFill="1" applyBorder="1" applyAlignment="1">
      <alignment horizontal="left" wrapText="1"/>
    </xf>
    <xf numFmtId="166" fontId="0" fillId="34" borderId="13" xfId="0" applyNumberFormat="1" applyFont="1" applyFill="1" applyBorder="1" applyAlignment="1">
      <alignment horizontal="left" wrapText="1"/>
    </xf>
    <xf numFmtId="0" fontId="6" fillId="10" borderId="32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6" fillId="10" borderId="13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166" fontId="6" fillId="35" borderId="44" xfId="0" applyNumberFormat="1" applyFont="1" applyFill="1" applyBorder="1" applyAlignment="1">
      <alignment horizontal="left" vertical="center" wrapText="1"/>
    </xf>
    <xf numFmtId="166" fontId="6" fillId="35" borderId="45" xfId="0" applyNumberFormat="1" applyFont="1" applyFill="1" applyBorder="1" applyAlignment="1">
      <alignment horizontal="left" vertical="center" wrapText="1"/>
    </xf>
    <xf numFmtId="165" fontId="53" fillId="0" borderId="40" xfId="0" applyNumberFormat="1" applyFont="1" applyBorder="1" applyAlignment="1">
      <alignment horizontal="center" vertical="center" wrapText="1"/>
    </xf>
    <xf numFmtId="165" fontId="53" fillId="0" borderId="46" xfId="0" applyNumberFormat="1" applyFont="1" applyBorder="1" applyAlignment="1">
      <alignment horizontal="center" vertical="center" wrapText="1"/>
    </xf>
    <xf numFmtId="165" fontId="53" fillId="0" borderId="3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17</xdr:row>
      <xdr:rowOff>0</xdr:rowOff>
    </xdr:from>
    <xdr:ext cx="238125" cy="0"/>
    <xdr:sp>
      <xdr:nvSpPr>
        <xdr:cNvPr id="1" name="Text Box 1"/>
        <xdr:cNvSpPr txBox="1">
          <a:spLocks noChangeArrowheads="1"/>
        </xdr:cNvSpPr>
      </xdr:nvSpPr>
      <xdr:spPr>
        <a:xfrm>
          <a:off x="904875" y="38862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552450</xdr:colOff>
      <xdr:row>17</xdr:row>
      <xdr:rowOff>0</xdr:rowOff>
    </xdr:from>
    <xdr:ext cx="238125" cy="28575"/>
    <xdr:sp>
      <xdr:nvSpPr>
        <xdr:cNvPr id="2" name="Text Box 2"/>
        <xdr:cNvSpPr txBox="1">
          <a:spLocks noChangeArrowheads="1"/>
        </xdr:cNvSpPr>
      </xdr:nvSpPr>
      <xdr:spPr>
        <a:xfrm>
          <a:off x="904875" y="3886200"/>
          <a:ext cx="2381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314325" cy="0"/>
    <xdr:sp>
      <xdr:nvSpPr>
        <xdr:cNvPr id="3" name="Text Box 3"/>
        <xdr:cNvSpPr txBox="1">
          <a:spLocks noChangeArrowheads="1"/>
        </xdr:cNvSpPr>
      </xdr:nvSpPr>
      <xdr:spPr>
        <a:xfrm>
          <a:off x="895350" y="38862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314325" cy="28575"/>
    <xdr:sp>
      <xdr:nvSpPr>
        <xdr:cNvPr id="4" name="Text Box 4"/>
        <xdr:cNvSpPr txBox="1">
          <a:spLocks noChangeArrowheads="1"/>
        </xdr:cNvSpPr>
      </xdr:nvSpPr>
      <xdr:spPr>
        <a:xfrm>
          <a:off x="895350" y="3886200"/>
          <a:ext cx="3143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17</xdr:row>
      <xdr:rowOff>0</xdr:rowOff>
    </xdr:from>
    <xdr:ext cx="247650" cy="28575"/>
    <xdr:sp>
      <xdr:nvSpPr>
        <xdr:cNvPr id="5" name="Text Box 4"/>
        <xdr:cNvSpPr txBox="1">
          <a:spLocks noChangeArrowheads="1"/>
        </xdr:cNvSpPr>
      </xdr:nvSpPr>
      <xdr:spPr>
        <a:xfrm>
          <a:off x="1447800" y="388620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27</xdr:row>
      <xdr:rowOff>0</xdr:rowOff>
    </xdr:from>
    <xdr:ext cx="247650" cy="28575"/>
    <xdr:sp>
      <xdr:nvSpPr>
        <xdr:cNvPr id="6" name="Text Box 4"/>
        <xdr:cNvSpPr txBox="1">
          <a:spLocks noChangeArrowheads="1"/>
        </xdr:cNvSpPr>
      </xdr:nvSpPr>
      <xdr:spPr>
        <a:xfrm>
          <a:off x="1447800" y="535305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37</xdr:row>
      <xdr:rowOff>0</xdr:rowOff>
    </xdr:from>
    <xdr:ext cx="247650" cy="28575"/>
    <xdr:sp>
      <xdr:nvSpPr>
        <xdr:cNvPr id="7" name="Text Box 4"/>
        <xdr:cNvSpPr txBox="1">
          <a:spLocks noChangeArrowheads="1"/>
        </xdr:cNvSpPr>
      </xdr:nvSpPr>
      <xdr:spPr>
        <a:xfrm>
          <a:off x="1447800" y="701040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48</xdr:row>
      <xdr:rowOff>0</xdr:rowOff>
    </xdr:from>
    <xdr:ext cx="247650" cy="28575"/>
    <xdr:sp>
      <xdr:nvSpPr>
        <xdr:cNvPr id="8" name="Text Box 4"/>
        <xdr:cNvSpPr txBox="1">
          <a:spLocks noChangeArrowheads="1"/>
        </xdr:cNvSpPr>
      </xdr:nvSpPr>
      <xdr:spPr>
        <a:xfrm>
          <a:off x="1447800" y="832485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542925</xdr:colOff>
      <xdr:row>81</xdr:row>
      <xdr:rowOff>0</xdr:rowOff>
    </xdr:from>
    <xdr:ext cx="247650" cy="28575"/>
    <xdr:sp>
      <xdr:nvSpPr>
        <xdr:cNvPr id="9" name="Text Box 4"/>
        <xdr:cNvSpPr txBox="1">
          <a:spLocks noChangeArrowheads="1"/>
        </xdr:cNvSpPr>
      </xdr:nvSpPr>
      <xdr:spPr>
        <a:xfrm>
          <a:off x="1447800" y="13477875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zoomScalePageLayoutView="0" workbookViewId="0" topLeftCell="C72">
      <selection activeCell="Q106" sqref="Q106"/>
    </sheetView>
  </sheetViews>
  <sheetFormatPr defaultColWidth="12.125" defaultRowHeight="12.75"/>
  <cols>
    <col min="1" max="1" width="4.625" style="6" customWidth="1"/>
    <col min="2" max="2" width="7.25390625" style="1" customWidth="1"/>
    <col min="3" max="3" width="7.375" style="1" customWidth="1"/>
    <col min="4" max="4" width="86.625" style="7" customWidth="1"/>
    <col min="5" max="5" width="13.00390625" style="7" customWidth="1"/>
    <col min="6" max="6" width="14.00390625" style="7" customWidth="1"/>
    <col min="7" max="7" width="11.875" style="7" customWidth="1"/>
    <col min="8" max="8" width="14.00390625" style="7" customWidth="1"/>
    <col min="9" max="9" width="12.125" style="8" customWidth="1"/>
    <col min="10" max="10" width="9.75390625" style="8" customWidth="1"/>
    <col min="11" max="11" width="11.375" style="8" customWidth="1"/>
    <col min="12" max="12" width="10.625" style="8" customWidth="1"/>
    <col min="13" max="15" width="0" style="8" hidden="1" customWidth="1"/>
    <col min="16" max="16" width="14.25390625" style="8" hidden="1" customWidth="1"/>
    <col min="17" max="16384" width="12.125" style="2" customWidth="1"/>
  </cols>
  <sheetData>
    <row r="1" spans="6:8" ht="15.75" customHeight="1">
      <c r="F1" s="70"/>
      <c r="H1" s="70"/>
    </row>
    <row r="2" spans="1:16" s="1" customFormat="1" ht="21" customHeight="1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11"/>
      <c r="N2" s="11"/>
      <c r="O2" s="11"/>
      <c r="P2" s="11"/>
    </row>
    <row r="3" spans="1:16" s="1" customFormat="1" ht="16.5" customHeight="1">
      <c r="A3" s="282" t="s">
        <v>11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1"/>
      <c r="N3" s="11"/>
      <c r="O3" s="11"/>
      <c r="P3" s="11"/>
    </row>
    <row r="4" spans="1:16" s="1" customFormat="1" ht="12" customHeight="1" thickBot="1">
      <c r="A4" s="12"/>
      <c r="B4" s="12"/>
      <c r="C4" s="12"/>
      <c r="D4" s="12"/>
      <c r="E4" s="12"/>
      <c r="F4" s="132"/>
      <c r="G4" s="12"/>
      <c r="H4" s="132"/>
      <c r="I4" s="11"/>
      <c r="J4" s="11"/>
      <c r="K4" s="11"/>
      <c r="L4" s="11"/>
      <c r="M4" s="11"/>
      <c r="N4" s="11"/>
      <c r="O4" s="11"/>
      <c r="P4" s="11"/>
    </row>
    <row r="5" spans="1:16" s="1" customFormat="1" ht="19.5" customHeight="1" thickBot="1">
      <c r="A5" s="227"/>
      <c r="B5" s="291" t="s">
        <v>98</v>
      </c>
      <c r="C5" s="292"/>
      <c r="D5" s="293"/>
      <c r="E5" s="289" t="s">
        <v>137</v>
      </c>
      <c r="F5" s="290"/>
      <c r="G5" s="297" t="s">
        <v>120</v>
      </c>
      <c r="H5" s="298"/>
      <c r="I5" s="283" t="s">
        <v>83</v>
      </c>
      <c r="J5" s="284"/>
      <c r="K5" s="284"/>
      <c r="L5" s="285"/>
      <c r="M5" s="283" t="s">
        <v>83</v>
      </c>
      <c r="N5" s="284"/>
      <c r="O5" s="284"/>
      <c r="P5" s="285"/>
    </row>
    <row r="6" spans="1:16" ht="47.25" customHeight="1" thickBot="1">
      <c r="A6" s="228" t="s">
        <v>4</v>
      </c>
      <c r="B6" s="294"/>
      <c r="C6" s="295"/>
      <c r="D6" s="296"/>
      <c r="E6" s="265" t="s">
        <v>86</v>
      </c>
      <c r="F6" s="254" t="s">
        <v>148</v>
      </c>
      <c r="G6" s="257" t="s">
        <v>86</v>
      </c>
      <c r="H6" s="254" t="s">
        <v>148</v>
      </c>
      <c r="I6" s="286" t="s">
        <v>149</v>
      </c>
      <c r="J6" s="287"/>
      <c r="K6" s="287" t="s">
        <v>150</v>
      </c>
      <c r="L6" s="288"/>
      <c r="M6" s="286" t="s">
        <v>151</v>
      </c>
      <c r="N6" s="287"/>
      <c r="O6" s="287" t="s">
        <v>152</v>
      </c>
      <c r="P6" s="288"/>
    </row>
    <row r="7" spans="1:16" ht="38.25" customHeight="1" thickBot="1">
      <c r="A7" s="229" t="s">
        <v>1</v>
      </c>
      <c r="B7" s="294"/>
      <c r="C7" s="295"/>
      <c r="D7" s="296"/>
      <c r="E7" s="266" t="s">
        <v>85</v>
      </c>
      <c r="F7" s="222" t="s">
        <v>85</v>
      </c>
      <c r="G7" s="141" t="s">
        <v>85</v>
      </c>
      <c r="H7" s="259" t="s">
        <v>85</v>
      </c>
      <c r="I7" s="217" t="s">
        <v>100</v>
      </c>
      <c r="J7" s="142" t="s">
        <v>101</v>
      </c>
      <c r="K7" s="143" t="s">
        <v>102</v>
      </c>
      <c r="L7" s="87" t="s">
        <v>103</v>
      </c>
      <c r="M7" s="217" t="s">
        <v>100</v>
      </c>
      <c r="N7" s="142" t="s">
        <v>101</v>
      </c>
      <c r="O7" s="143" t="s">
        <v>102</v>
      </c>
      <c r="P7" s="87" t="s">
        <v>103</v>
      </c>
    </row>
    <row r="8" spans="1:16" ht="13.5" customHeight="1" thickBot="1">
      <c r="A8" s="230">
        <v>1</v>
      </c>
      <c r="B8" s="308">
        <v>2</v>
      </c>
      <c r="C8" s="309"/>
      <c r="D8" s="310"/>
      <c r="E8" s="264">
        <v>3</v>
      </c>
      <c r="F8" s="91">
        <v>4</v>
      </c>
      <c r="G8" s="135">
        <v>3</v>
      </c>
      <c r="H8" s="223"/>
      <c r="I8" s="218">
        <v>7</v>
      </c>
      <c r="J8" s="145">
        <v>8</v>
      </c>
      <c r="K8" s="145">
        <v>9</v>
      </c>
      <c r="L8" s="144">
        <v>10</v>
      </c>
      <c r="M8" s="218">
        <v>7</v>
      </c>
      <c r="N8" s="145">
        <v>8</v>
      </c>
      <c r="O8" s="145">
        <v>9</v>
      </c>
      <c r="P8" s="144">
        <v>10</v>
      </c>
    </row>
    <row r="9" spans="1:16" s="9" customFormat="1" ht="18.75" customHeight="1">
      <c r="A9" s="231">
        <v>1</v>
      </c>
      <c r="B9" s="175" t="s">
        <v>16</v>
      </c>
      <c r="C9" s="38"/>
      <c r="D9" s="39"/>
      <c r="E9" s="92">
        <v>653.082134</v>
      </c>
      <c r="F9" s="93">
        <v>6429.046918</v>
      </c>
      <c r="G9" s="146">
        <v>567.785408</v>
      </c>
      <c r="H9" s="224">
        <v>6313.013887000001</v>
      </c>
      <c r="I9" s="219">
        <v>85.29672600000004</v>
      </c>
      <c r="J9" s="168">
        <v>15.022704845560256</v>
      </c>
      <c r="K9" s="168">
        <v>116.03303099999903</v>
      </c>
      <c r="L9" s="139">
        <v>1.837997398341514</v>
      </c>
      <c r="M9" s="219" t="e">
        <f>#REF!-#REF!</f>
        <v>#REF!</v>
      </c>
      <c r="N9" s="168" t="e">
        <f>#REF!/#REF!*100-100</f>
        <v>#REF!</v>
      </c>
      <c r="O9" s="168" t="e">
        <f>F9-#REF!</f>
        <v>#REF!</v>
      </c>
      <c r="P9" s="139" t="e">
        <f>F9/#REF!*100-100</f>
        <v>#REF!</v>
      </c>
    </row>
    <row r="10" spans="1:16" ht="15.75" customHeight="1">
      <c r="A10" s="232"/>
      <c r="B10" s="176">
        <v>1.1</v>
      </c>
      <c r="C10" s="118"/>
      <c r="D10" s="119" t="s">
        <v>12</v>
      </c>
      <c r="E10" s="95">
        <v>157.691095</v>
      </c>
      <c r="F10" s="94">
        <v>1591.070728</v>
      </c>
      <c r="G10" s="147">
        <v>276.25917</v>
      </c>
      <c r="H10" s="225">
        <v>2145.1114639999996</v>
      </c>
      <c r="I10" s="220">
        <v>-118.568075</v>
      </c>
      <c r="J10" s="169">
        <v>-42.9191454531627</v>
      </c>
      <c r="K10" s="169">
        <v>-554.0407359999997</v>
      </c>
      <c r="L10" s="170">
        <v>-25.828062797579634</v>
      </c>
      <c r="M10" s="220" t="e">
        <f>#REF!-#REF!</f>
        <v>#REF!</v>
      </c>
      <c r="N10" s="169" t="e">
        <f>#REF!/#REF!*100-100</f>
        <v>#REF!</v>
      </c>
      <c r="O10" s="169" t="e">
        <f>F10-#REF!</f>
        <v>#REF!</v>
      </c>
      <c r="P10" s="170" t="e">
        <f>F10/#REF!*100-100</f>
        <v>#REF!</v>
      </c>
    </row>
    <row r="11" spans="1:16" ht="15.75" customHeight="1">
      <c r="A11" s="232"/>
      <c r="B11" s="177" t="s">
        <v>17</v>
      </c>
      <c r="C11" s="120"/>
      <c r="D11" s="121" t="s">
        <v>18</v>
      </c>
      <c r="E11" s="95">
        <v>356.82205</v>
      </c>
      <c r="F11" s="94">
        <v>2856.8140350000003</v>
      </c>
      <c r="G11" s="147">
        <v>154.30469000000002</v>
      </c>
      <c r="H11" s="225">
        <v>2193.707604</v>
      </c>
      <c r="I11" s="220">
        <v>202.51735999999997</v>
      </c>
      <c r="J11" s="169">
        <v>131.2451099185643</v>
      </c>
      <c r="K11" s="169">
        <v>663.1064310000002</v>
      </c>
      <c r="L11" s="170">
        <v>30.227657951811523</v>
      </c>
      <c r="M11" s="220" t="e">
        <f>#REF!-#REF!</f>
        <v>#REF!</v>
      </c>
      <c r="N11" s="169" t="e">
        <f>#REF!/#REF!*100-100</f>
        <v>#REF!</v>
      </c>
      <c r="O11" s="169" t="e">
        <f>F11-#REF!</f>
        <v>#REF!</v>
      </c>
      <c r="P11" s="170" t="e">
        <f>F11/#REF!*100-100</f>
        <v>#REF!</v>
      </c>
    </row>
    <row r="12" spans="1:16" ht="12.75" customHeight="1">
      <c r="A12" s="233"/>
      <c r="B12" s="178"/>
      <c r="C12" s="122" t="s">
        <v>19</v>
      </c>
      <c r="D12" s="123" t="s">
        <v>13</v>
      </c>
      <c r="E12" s="98">
        <v>19.351566</v>
      </c>
      <c r="F12" s="94">
        <v>278.24200199999996</v>
      </c>
      <c r="G12" s="148">
        <v>0</v>
      </c>
      <c r="H12" s="225">
        <v>249.993851</v>
      </c>
      <c r="I12" s="220">
        <v>19.351566</v>
      </c>
      <c r="J12" s="169"/>
      <c r="K12" s="169">
        <v>28.24815099999995</v>
      </c>
      <c r="L12" s="170">
        <v>11.299538323444594</v>
      </c>
      <c r="M12" s="220" t="e">
        <f>#REF!-#REF!</f>
        <v>#REF!</v>
      </c>
      <c r="N12" s="169" t="e">
        <f>#REF!/#REF!*100-100</f>
        <v>#REF!</v>
      </c>
      <c r="O12" s="169" t="e">
        <f>F12-#REF!</f>
        <v>#REF!</v>
      </c>
      <c r="P12" s="170" t="e">
        <f>F12/#REF!*100-100</f>
        <v>#REF!</v>
      </c>
    </row>
    <row r="13" spans="1:16" ht="14.25" customHeight="1">
      <c r="A13" s="233"/>
      <c r="B13" s="179"/>
      <c r="C13" s="124" t="s">
        <v>20</v>
      </c>
      <c r="D13" s="125" t="s">
        <v>88</v>
      </c>
      <c r="E13" s="98">
        <v>211.14924</v>
      </c>
      <c r="F13" s="97">
        <v>1461.7628699999998</v>
      </c>
      <c r="G13" s="149">
        <v>6.212025</v>
      </c>
      <c r="H13" s="225">
        <v>702.4062150000001</v>
      </c>
      <c r="I13" s="220">
        <v>204.93721499999998</v>
      </c>
      <c r="J13" s="169"/>
      <c r="K13" s="169">
        <v>759.3566549999997</v>
      </c>
      <c r="L13" s="170">
        <v>108.10790661924875</v>
      </c>
      <c r="M13" s="220" t="e">
        <f>#REF!-#REF!</f>
        <v>#REF!</v>
      </c>
      <c r="N13" s="169"/>
      <c r="O13" s="169" t="e">
        <f>F13-#REF!</f>
        <v>#REF!</v>
      </c>
      <c r="P13" s="170" t="e">
        <f>F13/#REF!*100-100</f>
        <v>#REF!</v>
      </c>
    </row>
    <row r="14" spans="1:16" ht="19.5" customHeight="1" hidden="1">
      <c r="A14" s="233"/>
      <c r="B14" s="180"/>
      <c r="C14" s="126" t="s">
        <v>21</v>
      </c>
      <c r="D14" s="127" t="s">
        <v>14</v>
      </c>
      <c r="E14" s="95"/>
      <c r="F14" s="94">
        <v>0</v>
      </c>
      <c r="G14" s="147"/>
      <c r="H14" s="225">
        <v>0</v>
      </c>
      <c r="I14" s="220">
        <v>0</v>
      </c>
      <c r="J14" s="169" t="e">
        <v>#DIV/0!</v>
      </c>
      <c r="K14" s="169">
        <v>0</v>
      </c>
      <c r="L14" s="170" t="e">
        <v>#DIV/0!</v>
      </c>
      <c r="M14" s="220" t="e">
        <f>#REF!-#REF!</f>
        <v>#REF!</v>
      </c>
      <c r="N14" s="169" t="e">
        <f>#REF!/#REF!*100-100</f>
        <v>#REF!</v>
      </c>
      <c r="O14" s="169" t="e">
        <f>F14-#REF!</f>
        <v>#REF!</v>
      </c>
      <c r="P14" s="170" t="e">
        <f>F14/#REF!*100-100</f>
        <v>#REF!</v>
      </c>
    </row>
    <row r="15" spans="1:16" ht="14.25" customHeight="1">
      <c r="A15" s="233"/>
      <c r="B15" s="179"/>
      <c r="C15" s="124" t="s">
        <v>21</v>
      </c>
      <c r="D15" s="128" t="s">
        <v>144</v>
      </c>
      <c r="E15" s="95">
        <v>126.321244</v>
      </c>
      <c r="F15" s="94">
        <v>1116.8091630000001</v>
      </c>
      <c r="G15" s="147">
        <v>148.092665</v>
      </c>
      <c r="H15" s="225">
        <v>1241.307538</v>
      </c>
      <c r="I15" s="220">
        <v>-21.771421000000018</v>
      </c>
      <c r="J15" s="169">
        <v>-14.701214945385715</v>
      </c>
      <c r="K15" s="169">
        <v>-124.4983749999999</v>
      </c>
      <c r="L15" s="170">
        <v>-10.02961564227607</v>
      </c>
      <c r="M15" s="220" t="e">
        <f>#REF!-#REF!</f>
        <v>#REF!</v>
      </c>
      <c r="N15" s="169"/>
      <c r="O15" s="169" t="e">
        <f>F15-#REF!</f>
        <v>#REF!</v>
      </c>
      <c r="P15" s="170" t="e">
        <f>F15/#REF!*100-100</f>
        <v>#REF!</v>
      </c>
    </row>
    <row r="16" spans="1:16" s="8" customFormat="1" ht="15" customHeight="1">
      <c r="A16" s="234"/>
      <c r="B16" s="181" t="s">
        <v>22</v>
      </c>
      <c r="C16" s="129"/>
      <c r="D16" s="130" t="s">
        <v>23</v>
      </c>
      <c r="E16" s="99">
        <v>138.568989</v>
      </c>
      <c r="F16" s="96">
        <v>1981.162155</v>
      </c>
      <c r="G16" s="150">
        <v>137.22154799999998</v>
      </c>
      <c r="H16" s="225">
        <v>1974.1948189999998</v>
      </c>
      <c r="I16" s="220">
        <v>1.3474410000000034</v>
      </c>
      <c r="J16" s="169">
        <v>0.9819456343693247</v>
      </c>
      <c r="K16" s="169">
        <v>6.967336000000159</v>
      </c>
      <c r="L16" s="170">
        <v>0.35292038723559926</v>
      </c>
      <c r="M16" s="220" t="e">
        <f>#REF!-#REF!</f>
        <v>#REF!</v>
      </c>
      <c r="N16" s="169" t="e">
        <f>#REF!/#REF!*100-100</f>
        <v>#REF!</v>
      </c>
      <c r="O16" s="169" t="e">
        <f>F16-#REF!</f>
        <v>#REF!</v>
      </c>
      <c r="P16" s="170" t="e">
        <f>F16/#REF!*100-100</f>
        <v>#REF!</v>
      </c>
    </row>
    <row r="17" spans="1:16" ht="15.75" customHeight="1">
      <c r="A17" s="233"/>
      <c r="B17" s="182"/>
      <c r="C17" s="124" t="s">
        <v>24</v>
      </c>
      <c r="D17" s="125" t="s">
        <v>2</v>
      </c>
      <c r="E17" s="98">
        <v>9.245209</v>
      </c>
      <c r="F17" s="94">
        <v>377.07048199999997</v>
      </c>
      <c r="G17" s="149">
        <v>7.129618</v>
      </c>
      <c r="H17" s="225">
        <v>441.984188</v>
      </c>
      <c r="I17" s="220">
        <v>2.1155909999999993</v>
      </c>
      <c r="J17" s="169">
        <v>29.673272817702156</v>
      </c>
      <c r="K17" s="169">
        <v>-64.91370600000005</v>
      </c>
      <c r="L17" s="170">
        <v>-14.686884228537167</v>
      </c>
      <c r="M17" s="220" t="e">
        <f>#REF!-#REF!</f>
        <v>#REF!</v>
      </c>
      <c r="N17" s="169" t="e">
        <f>#REF!/#REF!*100-100</f>
        <v>#REF!</v>
      </c>
      <c r="O17" s="169" t="e">
        <f>F17-#REF!</f>
        <v>#REF!</v>
      </c>
      <c r="P17" s="170" t="e">
        <f>F17/#REF!*100-100</f>
        <v>#REF!</v>
      </c>
    </row>
    <row r="18" spans="1:16" ht="18" customHeight="1">
      <c r="A18" s="232"/>
      <c r="B18" s="183"/>
      <c r="C18" s="26" t="s">
        <v>25</v>
      </c>
      <c r="D18" s="42" t="s">
        <v>140</v>
      </c>
      <c r="E18" s="95">
        <v>77.136836</v>
      </c>
      <c r="F18" s="94">
        <v>700.859879</v>
      </c>
      <c r="G18" s="147">
        <v>82.343638</v>
      </c>
      <c r="H18" s="225">
        <v>755.0124660000001</v>
      </c>
      <c r="I18" s="220">
        <v>-5.206801999999996</v>
      </c>
      <c r="J18" s="169">
        <v>-6.323259606285546</v>
      </c>
      <c r="K18" s="169">
        <v>-54.15258700000015</v>
      </c>
      <c r="L18" s="170">
        <v>-7.172409653961935</v>
      </c>
      <c r="M18" s="220" t="e">
        <f>#REF!-#REF!</f>
        <v>#REF!</v>
      </c>
      <c r="N18" s="169" t="e">
        <f>#REF!/#REF!*100-100</f>
        <v>#REF!</v>
      </c>
      <c r="O18" s="169" t="e">
        <f>F18-#REF!</f>
        <v>#REF!</v>
      </c>
      <c r="P18" s="170" t="e">
        <f>F18/#REF!*100-100</f>
        <v>#REF!</v>
      </c>
    </row>
    <row r="19" spans="1:16" s="8" customFormat="1" ht="21" customHeight="1" hidden="1">
      <c r="A19" s="234"/>
      <c r="B19" s="184"/>
      <c r="C19" s="34" t="s">
        <v>96</v>
      </c>
      <c r="D19" s="43" t="s">
        <v>105</v>
      </c>
      <c r="E19" s="100"/>
      <c r="F19" s="97">
        <v>0</v>
      </c>
      <c r="G19" s="151"/>
      <c r="H19" s="225">
        <v>0</v>
      </c>
      <c r="I19" s="220">
        <v>0</v>
      </c>
      <c r="J19" s="169" t="e">
        <v>#DIV/0!</v>
      </c>
      <c r="K19" s="169">
        <v>0</v>
      </c>
      <c r="L19" s="170" t="e">
        <v>#DIV/0!</v>
      </c>
      <c r="M19" s="261" t="e">
        <f>#REF!-#REF!</f>
        <v>#REF!</v>
      </c>
      <c r="N19" s="169" t="e">
        <f>#REF!/#REF!*100-100</f>
        <v>#REF!</v>
      </c>
      <c r="O19" s="169" t="e">
        <f>F19-#REF!</f>
        <v>#REF!</v>
      </c>
      <c r="P19" s="170" t="e">
        <f>F19/#REF!*100-100</f>
        <v>#REF!</v>
      </c>
    </row>
    <row r="20" spans="1:16" ht="14.25" customHeight="1">
      <c r="A20" s="233"/>
      <c r="B20" s="185"/>
      <c r="C20" s="27" t="s">
        <v>96</v>
      </c>
      <c r="D20" s="41" t="s">
        <v>33</v>
      </c>
      <c r="E20" s="95">
        <v>52.186944</v>
      </c>
      <c r="F20" s="94">
        <v>903.231794</v>
      </c>
      <c r="G20" s="147">
        <v>47.748292</v>
      </c>
      <c r="H20" s="225">
        <v>777.198165</v>
      </c>
      <c r="I20" s="220">
        <v>4.438651999999998</v>
      </c>
      <c r="J20" s="169">
        <v>9.295938795046311</v>
      </c>
      <c r="K20" s="169">
        <v>126.03362900000002</v>
      </c>
      <c r="L20" s="170">
        <v>16.216408462570158</v>
      </c>
      <c r="M20" s="220" t="e">
        <f>#REF!-#REF!</f>
        <v>#REF!</v>
      </c>
      <c r="N20" s="169" t="e">
        <f>#REF!/#REF!*100-100</f>
        <v>#REF!</v>
      </c>
      <c r="O20" s="169" t="e">
        <f>F20-#REF!</f>
        <v>#REF!</v>
      </c>
      <c r="P20" s="170" t="e">
        <f>F20/#REF!*100-100</f>
        <v>#REF!</v>
      </c>
    </row>
    <row r="21" spans="1:16" s="9" customFormat="1" ht="14.25" customHeight="1">
      <c r="A21" s="235">
        <v>2</v>
      </c>
      <c r="B21" s="278" t="s">
        <v>3</v>
      </c>
      <c r="C21" s="279"/>
      <c r="D21" s="280"/>
      <c r="E21" s="102">
        <v>29.872356999999997</v>
      </c>
      <c r="F21" s="101">
        <v>262.761768</v>
      </c>
      <c r="G21" s="152">
        <v>26.232332</v>
      </c>
      <c r="H21" s="224">
        <v>258.059886</v>
      </c>
      <c r="I21" s="219">
        <v>3.640024999999998</v>
      </c>
      <c r="J21" s="168">
        <v>13.876101446108564</v>
      </c>
      <c r="K21" s="168">
        <v>4.701882000000012</v>
      </c>
      <c r="L21" s="139">
        <v>1.8220119650831776</v>
      </c>
      <c r="M21" s="219" t="e">
        <f>#REF!-#REF!</f>
        <v>#REF!</v>
      </c>
      <c r="N21" s="168" t="e">
        <f>#REF!/#REF!*100-100</f>
        <v>#REF!</v>
      </c>
      <c r="O21" s="168" t="e">
        <f>F21-#REF!</f>
        <v>#REF!</v>
      </c>
      <c r="P21" s="139" t="e">
        <f>F21/#REF!*100-100</f>
        <v>#REF!</v>
      </c>
    </row>
    <row r="22" spans="1:16" ht="15.75" customHeight="1">
      <c r="A22" s="232"/>
      <c r="B22" s="186" t="s">
        <v>26</v>
      </c>
      <c r="C22" s="14"/>
      <c r="D22" s="44" t="s">
        <v>12</v>
      </c>
      <c r="E22" s="95">
        <v>14.850145</v>
      </c>
      <c r="F22" s="94">
        <v>131.703476</v>
      </c>
      <c r="G22" s="147">
        <v>20.123675</v>
      </c>
      <c r="H22" s="225">
        <v>161.15691299999997</v>
      </c>
      <c r="I22" s="220">
        <v>-5.273529999999999</v>
      </c>
      <c r="J22" s="169">
        <v>-26.20560111411062</v>
      </c>
      <c r="K22" s="169">
        <v>-29.45343699999998</v>
      </c>
      <c r="L22" s="170">
        <v>-18.276247944759277</v>
      </c>
      <c r="M22" s="220" t="e">
        <f>#REF!-#REF!</f>
        <v>#REF!</v>
      </c>
      <c r="N22" s="169" t="e">
        <f>#REF!/#REF!*100-100</f>
        <v>#REF!</v>
      </c>
      <c r="O22" s="169" t="e">
        <f>F22-#REF!</f>
        <v>#REF!</v>
      </c>
      <c r="P22" s="170" t="e">
        <f>F22/#REF!*100-100</f>
        <v>#REF!</v>
      </c>
    </row>
    <row r="23" spans="1:16" ht="12.75" customHeight="1">
      <c r="A23" s="233"/>
      <c r="B23" s="187" t="s">
        <v>27</v>
      </c>
      <c r="C23" s="13"/>
      <c r="D23" s="41" t="s">
        <v>13</v>
      </c>
      <c r="E23" s="95">
        <v>1.392764</v>
      </c>
      <c r="F23" s="94">
        <v>19.240914</v>
      </c>
      <c r="G23" s="147">
        <v>0</v>
      </c>
      <c r="H23" s="225">
        <v>15.680808</v>
      </c>
      <c r="I23" s="220">
        <v>1.392764</v>
      </c>
      <c r="J23" s="169"/>
      <c r="K23" s="169">
        <v>3.5601059999999993</v>
      </c>
      <c r="L23" s="170">
        <v>22.703587723285693</v>
      </c>
      <c r="M23" s="220" t="e">
        <f>#REF!-#REF!</f>
        <v>#REF!</v>
      </c>
      <c r="N23" s="169" t="e">
        <f>#REF!/#REF!*100-100</f>
        <v>#REF!</v>
      </c>
      <c r="O23" s="169" t="e">
        <f>F23-#REF!</f>
        <v>#REF!</v>
      </c>
      <c r="P23" s="170" t="e">
        <f>F23/#REF!*100-100</f>
        <v>#REF!</v>
      </c>
    </row>
    <row r="24" spans="1:16" ht="13.5" customHeight="1">
      <c r="A24" s="233"/>
      <c r="B24" s="187" t="s">
        <v>28</v>
      </c>
      <c r="C24" s="13"/>
      <c r="D24" s="40" t="s">
        <v>88</v>
      </c>
      <c r="E24" s="95">
        <v>8.480729</v>
      </c>
      <c r="F24" s="94">
        <v>56.22029599999999</v>
      </c>
      <c r="G24" s="147">
        <v>0.714718</v>
      </c>
      <c r="H24" s="225">
        <v>26.030078000000003</v>
      </c>
      <c r="I24" s="220">
        <v>7.766011000000001</v>
      </c>
      <c r="J24" s="169"/>
      <c r="K24" s="169">
        <v>30.190217999999987</v>
      </c>
      <c r="L24" s="170">
        <v>115.9820496888253</v>
      </c>
      <c r="M24" s="220" t="e">
        <f>#REF!-#REF!</f>
        <v>#REF!</v>
      </c>
      <c r="N24" s="169"/>
      <c r="O24" s="169" t="e">
        <f>F24-#REF!</f>
        <v>#REF!</v>
      </c>
      <c r="P24" s="170" t="e">
        <f>F24/#REF!*100-100</f>
        <v>#REF!</v>
      </c>
    </row>
    <row r="25" spans="1:16" ht="16.5" customHeight="1" hidden="1">
      <c r="A25" s="233"/>
      <c r="B25" s="187" t="s">
        <v>29</v>
      </c>
      <c r="C25" s="13"/>
      <c r="D25" s="41" t="s">
        <v>14</v>
      </c>
      <c r="E25" s="95"/>
      <c r="F25" s="94">
        <v>0</v>
      </c>
      <c r="G25" s="147"/>
      <c r="H25" s="225">
        <v>0</v>
      </c>
      <c r="I25" s="220">
        <v>0</v>
      </c>
      <c r="J25" s="169" t="e">
        <v>#DIV/0!</v>
      </c>
      <c r="K25" s="169">
        <v>0</v>
      </c>
      <c r="L25" s="170" t="e">
        <v>#DIV/0!</v>
      </c>
      <c r="M25" s="220" t="e">
        <f>#REF!-#REF!</f>
        <v>#REF!</v>
      </c>
      <c r="N25" s="169" t="e">
        <f>#REF!/#REF!*100-100</f>
        <v>#REF!</v>
      </c>
      <c r="O25" s="169" t="e">
        <f>F25-#REF!</f>
        <v>#REF!</v>
      </c>
      <c r="P25" s="170" t="e">
        <f>F25/#REF!*100-100</f>
        <v>#REF!</v>
      </c>
    </row>
    <row r="26" spans="1:16" ht="14.25" customHeight="1">
      <c r="A26" s="233"/>
      <c r="B26" s="187" t="s">
        <v>29</v>
      </c>
      <c r="C26" s="27"/>
      <c r="D26" s="86" t="s">
        <v>144</v>
      </c>
      <c r="E26" s="95">
        <v>3.549155</v>
      </c>
      <c r="F26" s="94">
        <v>32.180489</v>
      </c>
      <c r="G26" s="147">
        <v>4.033907</v>
      </c>
      <c r="H26" s="225">
        <v>35.553273</v>
      </c>
      <c r="I26" s="220">
        <v>-0.4847520000000003</v>
      </c>
      <c r="J26" s="169">
        <v>-12.016935442487892</v>
      </c>
      <c r="K26" s="169">
        <v>-3.372783999999996</v>
      </c>
      <c r="L26" s="170">
        <v>-9.486564007763775</v>
      </c>
      <c r="M26" s="220" t="e">
        <f>#REF!-#REF!</f>
        <v>#REF!</v>
      </c>
      <c r="N26" s="169"/>
      <c r="O26" s="169" t="e">
        <f>F26-#REF!</f>
        <v>#REF!</v>
      </c>
      <c r="P26" s="170" t="e">
        <f>F26/#REF!*100-100</f>
        <v>#REF!</v>
      </c>
    </row>
    <row r="27" spans="1:16" ht="12.75" customHeight="1">
      <c r="A27" s="233"/>
      <c r="B27" s="187" t="s">
        <v>30</v>
      </c>
      <c r="C27" s="27"/>
      <c r="D27" s="41" t="s">
        <v>2</v>
      </c>
      <c r="E27" s="95">
        <v>0.10383</v>
      </c>
      <c r="F27" s="94">
        <v>2.1861289999999998</v>
      </c>
      <c r="G27" s="147">
        <v>0.043139</v>
      </c>
      <c r="H27" s="225">
        <v>1.6984560000000002</v>
      </c>
      <c r="I27" s="220">
        <v>0.06069100000000001</v>
      </c>
      <c r="J27" s="169">
        <v>140.6870812953476</v>
      </c>
      <c r="K27" s="169">
        <v>0.4876729999999996</v>
      </c>
      <c r="L27" s="170">
        <v>28.71272496903069</v>
      </c>
      <c r="M27" s="220" t="e">
        <f>#REF!-#REF!</f>
        <v>#REF!</v>
      </c>
      <c r="N27" s="169" t="e">
        <f>#REF!/#REF!*100-100</f>
        <v>#REF!</v>
      </c>
      <c r="O27" s="169" t="e">
        <f>F27-#REF!</f>
        <v>#REF!</v>
      </c>
      <c r="P27" s="170" t="e">
        <f>F27/#REF!*100-100</f>
        <v>#REF!</v>
      </c>
    </row>
    <row r="28" spans="1:16" ht="16.5" customHeight="1">
      <c r="A28" s="232"/>
      <c r="B28" s="186" t="s">
        <v>31</v>
      </c>
      <c r="C28" s="26"/>
      <c r="D28" s="42" t="s">
        <v>140</v>
      </c>
      <c r="E28" s="95">
        <v>0.129993</v>
      </c>
      <c r="F28" s="94">
        <v>1.1446530000000001</v>
      </c>
      <c r="G28" s="147">
        <v>0.128169</v>
      </c>
      <c r="H28" s="225">
        <v>1.3728459999999998</v>
      </c>
      <c r="I28" s="273">
        <v>0.0018239999999999923</v>
      </c>
      <c r="J28" s="169">
        <v>1.4231210355077906</v>
      </c>
      <c r="K28" s="169">
        <v>-0.22819299999999965</v>
      </c>
      <c r="L28" s="170">
        <v>-16.62189349715844</v>
      </c>
      <c r="M28" s="220" t="e">
        <f>#REF!-#REF!</f>
        <v>#REF!</v>
      </c>
      <c r="N28" s="169" t="e">
        <f>#REF!/#REF!*100-100</f>
        <v>#REF!</v>
      </c>
      <c r="O28" s="169" t="e">
        <f>F28-#REF!</f>
        <v>#REF!</v>
      </c>
      <c r="P28" s="170" t="e">
        <f>F28/#REF!*100-100</f>
        <v>#REF!</v>
      </c>
    </row>
    <row r="29" spans="1:16" s="8" customFormat="1" ht="16.5" customHeight="1" hidden="1">
      <c r="A29" s="234"/>
      <c r="B29" s="188" t="s">
        <v>32</v>
      </c>
      <c r="C29" s="34"/>
      <c r="D29" s="43" t="s">
        <v>105</v>
      </c>
      <c r="E29" s="100"/>
      <c r="F29" s="103">
        <v>0</v>
      </c>
      <c r="G29" s="151"/>
      <c r="H29" s="225">
        <v>0</v>
      </c>
      <c r="I29" s="220">
        <v>0</v>
      </c>
      <c r="J29" s="169" t="e">
        <v>#DIV/0!</v>
      </c>
      <c r="K29" s="169">
        <v>0</v>
      </c>
      <c r="L29" s="170" t="e">
        <v>#DIV/0!</v>
      </c>
      <c r="M29" s="220" t="e">
        <f>#REF!-#REF!</f>
        <v>#REF!</v>
      </c>
      <c r="N29" s="169" t="e">
        <f>#REF!/#REF!*100-100</f>
        <v>#REF!</v>
      </c>
      <c r="O29" s="169" t="e">
        <f>F29-#REF!</f>
        <v>#REF!</v>
      </c>
      <c r="P29" s="170" t="e">
        <f>F29/#REF!*100-100</f>
        <v>#REF!</v>
      </c>
    </row>
    <row r="30" spans="1:16" ht="12.75" customHeight="1">
      <c r="A30" s="233"/>
      <c r="B30" s="187" t="s">
        <v>32</v>
      </c>
      <c r="C30" s="27"/>
      <c r="D30" s="41" t="s">
        <v>33</v>
      </c>
      <c r="E30" s="95">
        <v>1.365741</v>
      </c>
      <c r="F30" s="97">
        <v>20.085811</v>
      </c>
      <c r="G30" s="147">
        <v>1.188724</v>
      </c>
      <c r="H30" s="225">
        <v>16.567511999999997</v>
      </c>
      <c r="I30" s="220">
        <v>0.1770170000000002</v>
      </c>
      <c r="J30" s="169">
        <v>14.891345678223061</v>
      </c>
      <c r="K30" s="169">
        <v>3.5182990000000025</v>
      </c>
      <c r="L30" s="170">
        <v>21.236133705531657</v>
      </c>
      <c r="M30" s="220" t="e">
        <f>#REF!-#REF!</f>
        <v>#REF!</v>
      </c>
      <c r="N30" s="169" t="e">
        <f>#REF!/#REF!*100-100</f>
        <v>#REF!</v>
      </c>
      <c r="O30" s="169" t="e">
        <f>F30-#REF!</f>
        <v>#REF!</v>
      </c>
      <c r="P30" s="170" t="e">
        <f>F30/#REF!*100-100</f>
        <v>#REF!</v>
      </c>
    </row>
    <row r="31" spans="1:16" s="10" customFormat="1" ht="32.25" customHeight="1">
      <c r="A31" s="235">
        <v>3</v>
      </c>
      <c r="B31" s="275" t="s">
        <v>78</v>
      </c>
      <c r="C31" s="276"/>
      <c r="D31" s="277"/>
      <c r="E31" s="102">
        <v>2.4558759999999946</v>
      </c>
      <c r="F31" s="101">
        <v>27.199199000000032</v>
      </c>
      <c r="G31" s="152">
        <v>2.3033999999999804</v>
      </c>
      <c r="H31" s="224">
        <v>27.504367999999907</v>
      </c>
      <c r="I31" s="219">
        <v>0.15247600000001427</v>
      </c>
      <c r="J31" s="168">
        <v>6.619605800122244</v>
      </c>
      <c r="K31" s="168">
        <v>-0.305168999999875</v>
      </c>
      <c r="L31" s="139">
        <v>-1.1095292209581942</v>
      </c>
      <c r="M31" s="219" t="e">
        <f>#REF!-#REF!</f>
        <v>#REF!</v>
      </c>
      <c r="N31" s="168" t="e">
        <f>#REF!/#REF!*100-100</f>
        <v>#REF!</v>
      </c>
      <c r="O31" s="168" t="e">
        <f>F31-#REF!</f>
        <v>#REF!</v>
      </c>
      <c r="P31" s="139" t="e">
        <f>F31/#REF!*100-100</f>
        <v>#REF!</v>
      </c>
    </row>
    <row r="32" spans="1:16" ht="13.5" customHeight="1">
      <c r="A32" s="233"/>
      <c r="B32" s="187" t="s">
        <v>34</v>
      </c>
      <c r="C32" s="13"/>
      <c r="D32" s="54" t="s">
        <v>12</v>
      </c>
      <c r="E32" s="95">
        <v>0.6519700000000057</v>
      </c>
      <c r="F32" s="94">
        <v>7.1376939999999465</v>
      </c>
      <c r="G32" s="147">
        <v>1.0264839999999822</v>
      </c>
      <c r="H32" s="225">
        <v>8.035822999999908</v>
      </c>
      <c r="I32" s="220">
        <v>-0.3745139999999765</v>
      </c>
      <c r="J32" s="169">
        <v>-36.48512787339919</v>
      </c>
      <c r="K32" s="169">
        <v>-0.8981289999999618</v>
      </c>
      <c r="L32" s="170">
        <v>-11.176565237934838</v>
      </c>
      <c r="M32" s="220" t="e">
        <f>#REF!-#REF!</f>
        <v>#REF!</v>
      </c>
      <c r="N32" s="169" t="e">
        <f>#REF!/#REF!*100-100</f>
        <v>#REF!</v>
      </c>
      <c r="O32" s="169" t="e">
        <f>F32-#REF!</f>
        <v>#REF!</v>
      </c>
      <c r="P32" s="170" t="e">
        <f>F32/#REF!*100-100</f>
        <v>#REF!</v>
      </c>
    </row>
    <row r="33" spans="1:16" ht="14.25" customHeight="1">
      <c r="A33" s="236"/>
      <c r="B33" s="189" t="s">
        <v>35</v>
      </c>
      <c r="C33" s="21"/>
      <c r="D33" s="46" t="s">
        <v>13</v>
      </c>
      <c r="E33" s="171">
        <v>0.03848199999999835</v>
      </c>
      <c r="F33" s="94">
        <v>1.008859999999995</v>
      </c>
      <c r="G33" s="147">
        <v>0</v>
      </c>
      <c r="H33" s="225">
        <v>1.6358419999999976</v>
      </c>
      <c r="I33" s="220">
        <v>0.03848199999999835</v>
      </c>
      <c r="J33" s="169"/>
      <c r="K33" s="169">
        <v>-0.6269820000000026</v>
      </c>
      <c r="L33" s="170">
        <v>-38.32778471270474</v>
      </c>
      <c r="M33" s="220" t="e">
        <f>#REF!-#REF!</f>
        <v>#REF!</v>
      </c>
      <c r="N33" s="169" t="e">
        <f>#REF!/#REF!*100-100</f>
        <v>#REF!</v>
      </c>
      <c r="O33" s="169" t="e">
        <f>F33-#REF!</f>
        <v>#REF!</v>
      </c>
      <c r="P33" s="170" t="e">
        <f>F33/#REF!*100-100</f>
        <v>#REF!</v>
      </c>
    </row>
    <row r="34" spans="1:16" ht="13.5" customHeight="1">
      <c r="A34" s="233"/>
      <c r="B34" s="187" t="s">
        <v>36</v>
      </c>
      <c r="C34" s="13"/>
      <c r="D34" s="40" t="s">
        <v>88</v>
      </c>
      <c r="E34" s="95">
        <v>0.43783899999999676</v>
      </c>
      <c r="F34" s="94">
        <v>3.2482020000000107</v>
      </c>
      <c r="G34" s="147">
        <v>0.010726999999999265</v>
      </c>
      <c r="H34" s="225">
        <v>1.7594470000000233</v>
      </c>
      <c r="I34" s="220">
        <v>0.4271119999999975</v>
      </c>
      <c r="J34" s="169"/>
      <c r="K34" s="169">
        <v>1.4887549999999874</v>
      </c>
      <c r="L34" s="170">
        <v>84.61493867106924</v>
      </c>
      <c r="M34" s="220" t="e">
        <f>#REF!-#REF!</f>
        <v>#REF!</v>
      </c>
      <c r="N34" s="169"/>
      <c r="O34" s="169" t="e">
        <f>F34-#REF!</f>
        <v>#REF!</v>
      </c>
      <c r="P34" s="170" t="e">
        <f>F34/#REF!*100-100</f>
        <v>#REF!</v>
      </c>
    </row>
    <row r="35" spans="1:16" ht="13.5" customHeight="1" hidden="1">
      <c r="A35" s="237"/>
      <c r="B35" s="190" t="s">
        <v>37</v>
      </c>
      <c r="C35" s="37"/>
      <c r="D35" s="47" t="s">
        <v>14</v>
      </c>
      <c r="E35" s="95"/>
      <c r="F35" s="94">
        <v>0</v>
      </c>
      <c r="G35" s="147"/>
      <c r="H35" s="225">
        <v>0</v>
      </c>
      <c r="I35" s="220">
        <v>0</v>
      </c>
      <c r="J35" s="169" t="e">
        <v>#DIV/0!</v>
      </c>
      <c r="K35" s="169">
        <v>0</v>
      </c>
      <c r="L35" s="170" t="e">
        <v>#DIV/0!</v>
      </c>
      <c r="M35" s="220" t="e">
        <f>#REF!-#REF!</f>
        <v>#REF!</v>
      </c>
      <c r="N35" s="169" t="e">
        <f>#REF!/#REF!*100-100</f>
        <v>#REF!</v>
      </c>
      <c r="O35" s="169" t="e">
        <f>F35-#REF!</f>
        <v>#REF!</v>
      </c>
      <c r="P35" s="170" t="e">
        <f>F35/#REF!*100-100</f>
        <v>#REF!</v>
      </c>
    </row>
    <row r="36" spans="1:16" ht="15" customHeight="1">
      <c r="A36" s="233"/>
      <c r="B36" s="187" t="s">
        <v>37</v>
      </c>
      <c r="C36" s="27"/>
      <c r="D36" s="86" t="s">
        <v>144</v>
      </c>
      <c r="E36" s="95">
        <v>0.6279639999999915</v>
      </c>
      <c r="F36" s="94">
        <v>4.922355999999983</v>
      </c>
      <c r="G36" s="147">
        <v>0.6536020000000065</v>
      </c>
      <c r="H36" s="225">
        <v>5.0678549999999944</v>
      </c>
      <c r="I36" s="220">
        <v>-0.025638000000014927</v>
      </c>
      <c r="J36" s="169">
        <v>-3.9225706163712175</v>
      </c>
      <c r="K36" s="169">
        <v>-0.1454990000000116</v>
      </c>
      <c r="L36" s="170">
        <v>-2.8710174225586798</v>
      </c>
      <c r="M36" s="220" t="e">
        <f>#REF!-#REF!</f>
        <v>#REF!</v>
      </c>
      <c r="N36" s="169"/>
      <c r="O36" s="169" t="e">
        <f>F36-#REF!</f>
        <v>#REF!</v>
      </c>
      <c r="P36" s="170" t="e">
        <f>F36/#REF!*100-100</f>
        <v>#REF!</v>
      </c>
    </row>
    <row r="37" spans="1:16" ht="12.75" customHeight="1">
      <c r="A37" s="233"/>
      <c r="B37" s="187" t="s">
        <v>38</v>
      </c>
      <c r="C37" s="27"/>
      <c r="D37" s="41" t="s">
        <v>2</v>
      </c>
      <c r="E37" s="95">
        <v>0.38101499999999966</v>
      </c>
      <c r="F37" s="94">
        <v>7.195523000000007</v>
      </c>
      <c r="G37" s="147">
        <v>0.14437999999999995</v>
      </c>
      <c r="H37" s="225">
        <v>6.8541370000000175</v>
      </c>
      <c r="I37" s="220">
        <v>0.2366349999999997</v>
      </c>
      <c r="J37" s="169">
        <v>163.89735420418327</v>
      </c>
      <c r="K37" s="169">
        <v>0.3413859999999893</v>
      </c>
      <c r="L37" s="170">
        <v>4.980729156712044</v>
      </c>
      <c r="M37" s="220" t="e">
        <f>#REF!-#REF!</f>
        <v>#REF!</v>
      </c>
      <c r="N37" s="169" t="e">
        <f>#REF!/#REF!*100-100</f>
        <v>#REF!</v>
      </c>
      <c r="O37" s="169" t="e">
        <f>F37-#REF!</f>
        <v>#REF!</v>
      </c>
      <c r="P37" s="170" t="e">
        <f>F37/#REF!*100-100</f>
        <v>#REF!</v>
      </c>
    </row>
    <row r="38" spans="1:16" ht="15.75" customHeight="1">
      <c r="A38" s="233"/>
      <c r="B38" s="187" t="s">
        <v>39</v>
      </c>
      <c r="C38" s="27"/>
      <c r="D38" s="42" t="s">
        <v>140</v>
      </c>
      <c r="E38" s="95">
        <v>0.3186060000000026</v>
      </c>
      <c r="F38" s="94">
        <v>3.6865640000000894</v>
      </c>
      <c r="G38" s="147">
        <v>0.4682069999999925</v>
      </c>
      <c r="H38" s="225">
        <v>4.151263999999969</v>
      </c>
      <c r="I38" s="220">
        <v>-0.14960099999998988</v>
      </c>
      <c r="J38" s="169">
        <v>-31.95189307293404</v>
      </c>
      <c r="K38" s="169">
        <v>-0.46469999999987976</v>
      </c>
      <c r="L38" s="170">
        <v>-11.194180856719385</v>
      </c>
      <c r="M38" s="220" t="e">
        <f>#REF!-#REF!</f>
        <v>#REF!</v>
      </c>
      <c r="N38" s="169" t="e">
        <f>#REF!/#REF!*100-100</f>
        <v>#REF!</v>
      </c>
      <c r="O38" s="169" t="e">
        <f>F38-#REF!</f>
        <v>#REF!</v>
      </c>
      <c r="P38" s="170" t="e">
        <f>F38/#REF!*100-100</f>
        <v>#REF!</v>
      </c>
    </row>
    <row r="39" spans="1:16" s="8" customFormat="1" ht="15" customHeight="1" hidden="1">
      <c r="A39" s="238"/>
      <c r="B39" s="191" t="s">
        <v>40</v>
      </c>
      <c r="C39" s="35"/>
      <c r="D39" s="43" t="s">
        <v>105</v>
      </c>
      <c r="E39" s="100"/>
      <c r="F39" s="104">
        <v>0</v>
      </c>
      <c r="G39" s="151"/>
      <c r="H39" s="224">
        <v>0</v>
      </c>
      <c r="I39" s="219">
        <v>0</v>
      </c>
      <c r="J39" s="168" t="e">
        <v>#DIV/0!</v>
      </c>
      <c r="K39" s="168">
        <v>0</v>
      </c>
      <c r="L39" s="139" t="e">
        <v>#DIV/0!</v>
      </c>
      <c r="M39" s="220" t="e">
        <f>#REF!-#REF!</f>
        <v>#REF!</v>
      </c>
      <c r="N39" s="169" t="e">
        <f>#REF!/#REF!*100-100</f>
        <v>#REF!</v>
      </c>
      <c r="O39" s="169" t="e">
        <f>F39-#REF!</f>
        <v>#REF!</v>
      </c>
      <c r="P39" s="170" t="e">
        <f>F39/#REF!*100-100</f>
        <v>#REF!</v>
      </c>
    </row>
    <row r="40" spans="1:16" s="9" customFormat="1" ht="18.75" customHeight="1">
      <c r="A40" s="239">
        <v>4</v>
      </c>
      <c r="B40" s="192" t="s">
        <v>5</v>
      </c>
      <c r="C40" s="28"/>
      <c r="D40" s="48"/>
      <c r="E40" s="102">
        <v>620.7539009999999</v>
      </c>
      <c r="F40" s="101">
        <v>6139.085950999999</v>
      </c>
      <c r="G40" s="152">
        <v>539.249676</v>
      </c>
      <c r="H40" s="224">
        <v>6027.449633</v>
      </c>
      <c r="I40" s="219">
        <v>81.5042249999999</v>
      </c>
      <c r="J40" s="168">
        <v>15.114376257872777</v>
      </c>
      <c r="K40" s="168">
        <v>111.63631799999894</v>
      </c>
      <c r="L40" s="139">
        <v>1.8521319098013862</v>
      </c>
      <c r="M40" s="219" t="e">
        <f>#REF!-#REF!</f>
        <v>#REF!</v>
      </c>
      <c r="N40" s="168" t="e">
        <f>#REF!/#REF!*100-100</f>
        <v>#REF!</v>
      </c>
      <c r="O40" s="168" t="e">
        <f>F40-#REF!</f>
        <v>#REF!</v>
      </c>
      <c r="P40" s="139" t="e">
        <f>F40/#REF!*100-100</f>
        <v>#REF!</v>
      </c>
    </row>
    <row r="41" spans="1:16" s="4" customFormat="1" ht="14.25" customHeight="1">
      <c r="A41" s="234"/>
      <c r="B41" s="188" t="s">
        <v>42</v>
      </c>
      <c r="C41" s="16"/>
      <c r="D41" s="49" t="s">
        <v>8</v>
      </c>
      <c r="E41" s="106">
        <v>142.18898</v>
      </c>
      <c r="F41" s="94">
        <v>1452.2295579999998</v>
      </c>
      <c r="G41" s="151">
        <v>255.109011</v>
      </c>
      <c r="H41" s="225">
        <v>1975.9187279999999</v>
      </c>
      <c r="I41" s="220">
        <v>-112.92003100000002</v>
      </c>
      <c r="J41" s="169">
        <v>-44.2634427366425</v>
      </c>
      <c r="K41" s="169">
        <v>-523.6891700000001</v>
      </c>
      <c r="L41" s="170">
        <v>-26.503578440701943</v>
      </c>
      <c r="M41" s="220" t="e">
        <f>#REF!-#REF!</f>
        <v>#REF!</v>
      </c>
      <c r="N41" s="169" t="e">
        <f>#REF!/#REF!*100-100</f>
        <v>#REF!</v>
      </c>
      <c r="O41" s="169" t="e">
        <f>F41-#REF!</f>
        <v>#REF!</v>
      </c>
      <c r="P41" s="170" t="e">
        <f>F41/#REF!*100-100</f>
        <v>#REF!</v>
      </c>
    </row>
    <row r="42" spans="1:16" s="4" customFormat="1" ht="15" customHeight="1">
      <c r="A42" s="240"/>
      <c r="B42" s="193" t="s">
        <v>43</v>
      </c>
      <c r="C42" s="17"/>
      <c r="D42" s="133" t="s">
        <v>145</v>
      </c>
      <c r="E42" s="106">
        <v>17.92032</v>
      </c>
      <c r="F42" s="94">
        <v>257.992228</v>
      </c>
      <c r="G42" s="153">
        <v>0</v>
      </c>
      <c r="H42" s="225">
        <v>232.67720099999997</v>
      </c>
      <c r="I42" s="220">
        <v>17.92032</v>
      </c>
      <c r="J42" s="169"/>
      <c r="K42" s="169">
        <v>25.315027000000043</v>
      </c>
      <c r="L42" s="170">
        <v>10.879891493967236</v>
      </c>
      <c r="M42" s="220" t="e">
        <f>#REF!-#REF!</f>
        <v>#REF!</v>
      </c>
      <c r="N42" s="169" t="e">
        <f>#REF!/#REF!*100-100</f>
        <v>#REF!</v>
      </c>
      <c r="O42" s="169" t="e">
        <f>F42-#REF!</f>
        <v>#REF!</v>
      </c>
      <c r="P42" s="170" t="e">
        <f>F42/#REF!*100-100</f>
        <v>#REF!</v>
      </c>
    </row>
    <row r="43" spans="1:16" s="4" customFormat="1" ht="12.75" customHeight="1" hidden="1">
      <c r="A43" s="234"/>
      <c r="B43" s="191"/>
      <c r="C43" s="18"/>
      <c r="D43" s="51" t="s">
        <v>95</v>
      </c>
      <c r="E43" s="106">
        <v>17.92032</v>
      </c>
      <c r="F43" s="94">
        <v>257.992228</v>
      </c>
      <c r="G43" s="151"/>
      <c r="H43" s="225">
        <v>232.67720099999997</v>
      </c>
      <c r="I43" s="220">
        <v>17.92032</v>
      </c>
      <c r="J43" s="169" t="e">
        <v>#DIV/0!</v>
      </c>
      <c r="K43" s="169">
        <v>25.315027000000043</v>
      </c>
      <c r="L43" s="170">
        <v>10.879891493967236</v>
      </c>
      <c r="M43" s="220" t="e">
        <f>#REF!-#REF!</f>
        <v>#REF!</v>
      </c>
      <c r="N43" s="169" t="e">
        <f>#REF!/#REF!*100-100</f>
        <v>#REF!</v>
      </c>
      <c r="O43" s="169" t="e">
        <f>F43-#REF!</f>
        <v>#REF!</v>
      </c>
      <c r="P43" s="170" t="e">
        <f>F43/#REF!*100-100</f>
        <v>#REF!</v>
      </c>
    </row>
    <row r="44" spans="1:16" s="4" customFormat="1" ht="13.5" customHeight="1">
      <c r="A44" s="234"/>
      <c r="B44" s="188" t="s">
        <v>44</v>
      </c>
      <c r="C44" s="15"/>
      <c r="D44" s="40" t="s">
        <v>88</v>
      </c>
      <c r="E44" s="106">
        <v>202.230672</v>
      </c>
      <c r="F44" s="94">
        <v>1402.294372</v>
      </c>
      <c r="G44" s="151">
        <v>5.48658</v>
      </c>
      <c r="H44" s="225">
        <v>674.6166900000001</v>
      </c>
      <c r="I44" s="220">
        <v>196.744092</v>
      </c>
      <c r="J44" s="169"/>
      <c r="K44" s="169">
        <v>727.677682</v>
      </c>
      <c r="L44" s="170">
        <v>107.86535417616187</v>
      </c>
      <c r="M44" s="220" t="e">
        <f>#REF!-#REF!</f>
        <v>#REF!</v>
      </c>
      <c r="N44" s="169"/>
      <c r="O44" s="169" t="e">
        <f>F44-#REF!</f>
        <v>#REF!</v>
      </c>
      <c r="P44" s="170" t="e">
        <f>F44/#REF!*100-100</f>
        <v>#REF!</v>
      </c>
    </row>
    <row r="45" spans="1:16" s="4" customFormat="1" ht="14.25" customHeight="1" hidden="1">
      <c r="A45" s="234"/>
      <c r="B45" s="188" t="s">
        <v>48</v>
      </c>
      <c r="C45" s="15"/>
      <c r="D45" s="49" t="s">
        <v>14</v>
      </c>
      <c r="E45" s="106"/>
      <c r="F45" s="94">
        <v>0</v>
      </c>
      <c r="G45" s="151"/>
      <c r="H45" s="225">
        <v>0</v>
      </c>
      <c r="I45" s="220">
        <v>0</v>
      </c>
      <c r="J45" s="169" t="e">
        <v>#DIV/0!</v>
      </c>
      <c r="K45" s="169">
        <v>0</v>
      </c>
      <c r="L45" s="170" t="e">
        <v>#DIV/0!</v>
      </c>
      <c r="M45" s="220" t="e">
        <f>#REF!-#REF!</f>
        <v>#REF!</v>
      </c>
      <c r="N45" s="169" t="e">
        <f>#REF!/#REF!*100-100</f>
        <v>#REF!</v>
      </c>
      <c r="O45" s="169" t="e">
        <f>F45-#REF!</f>
        <v>#REF!</v>
      </c>
      <c r="P45" s="170" t="e">
        <f>F45/#REF!*100-100</f>
        <v>#REF!</v>
      </c>
    </row>
    <row r="46" spans="1:16" s="4" customFormat="1" ht="14.25" customHeight="1">
      <c r="A46" s="234"/>
      <c r="B46" s="188" t="s">
        <v>48</v>
      </c>
      <c r="C46" s="16"/>
      <c r="D46" s="45" t="s">
        <v>15</v>
      </c>
      <c r="E46" s="106">
        <v>122.144125</v>
      </c>
      <c r="F46" s="94">
        <v>1079.706318</v>
      </c>
      <c r="G46" s="151">
        <v>143.405156</v>
      </c>
      <c r="H46" s="225">
        <v>1200.68641</v>
      </c>
      <c r="I46" s="220">
        <v>-21.261031000000003</v>
      </c>
      <c r="J46" s="169">
        <v>-14.82584838163001</v>
      </c>
      <c r="K46" s="169">
        <v>-120.98009200000001</v>
      </c>
      <c r="L46" s="170">
        <v>-10.07591082837358</v>
      </c>
      <c r="M46" s="220" t="e">
        <f>#REF!-#REF!</f>
        <v>#REF!</v>
      </c>
      <c r="N46" s="169"/>
      <c r="O46" s="169" t="e">
        <f>F46-#REF!</f>
        <v>#REF!</v>
      </c>
      <c r="P46" s="170" t="e">
        <f>F46/#REF!*100-100</f>
        <v>#REF!</v>
      </c>
    </row>
    <row r="47" spans="1:16" s="4" customFormat="1" ht="12" customHeight="1">
      <c r="A47" s="240"/>
      <c r="B47" s="193" t="s">
        <v>45</v>
      </c>
      <c r="C47" s="24"/>
      <c r="D47" s="50" t="s">
        <v>2</v>
      </c>
      <c r="E47" s="106">
        <v>8.760364</v>
      </c>
      <c r="F47" s="94">
        <v>367.68882999999994</v>
      </c>
      <c r="G47" s="151">
        <v>6.942099</v>
      </c>
      <c r="H47" s="225">
        <v>433.431595</v>
      </c>
      <c r="I47" s="220">
        <v>1.8182649999999994</v>
      </c>
      <c r="J47" s="169">
        <v>26.191862144288052</v>
      </c>
      <c r="K47" s="169">
        <v>-65.74276500000008</v>
      </c>
      <c r="L47" s="170">
        <v>-15.167967854304692</v>
      </c>
      <c r="M47" s="220" t="e">
        <f>#REF!-#REF!</f>
        <v>#REF!</v>
      </c>
      <c r="N47" s="169" t="e">
        <f>#REF!/#REF!*100-100</f>
        <v>#REF!</v>
      </c>
      <c r="O47" s="169" t="e">
        <f>F47-#REF!</f>
        <v>#REF!</v>
      </c>
      <c r="P47" s="170" t="e">
        <f>F47/#REF!*100-100</f>
        <v>#REF!</v>
      </c>
    </row>
    <row r="48" spans="1:16" s="4" customFormat="1" ht="14.25" customHeight="1" hidden="1">
      <c r="A48" s="234"/>
      <c r="B48" s="194"/>
      <c r="C48" s="19"/>
      <c r="D48" s="52" t="s">
        <v>84</v>
      </c>
      <c r="E48" s="106">
        <v>8.760364</v>
      </c>
      <c r="F48" s="94">
        <v>367.68882999999994</v>
      </c>
      <c r="G48" s="151">
        <v>6.942099</v>
      </c>
      <c r="H48" s="225">
        <v>433.431595</v>
      </c>
      <c r="I48" s="220">
        <v>1.8182649999999994</v>
      </c>
      <c r="J48" s="169">
        <v>26.191862144288052</v>
      </c>
      <c r="K48" s="169">
        <v>-65.74276500000008</v>
      </c>
      <c r="L48" s="170">
        <v>-15.167967854304692</v>
      </c>
      <c r="M48" s="220" t="e">
        <f>#REF!-#REF!</f>
        <v>#REF!</v>
      </c>
      <c r="N48" s="169" t="e">
        <f>#REF!/#REF!*100-100</f>
        <v>#REF!</v>
      </c>
      <c r="O48" s="169" t="e">
        <f>F48-#REF!</f>
        <v>#REF!</v>
      </c>
      <c r="P48" s="170" t="e">
        <f>F48/#REF!*100-100</f>
        <v>#REF!</v>
      </c>
    </row>
    <row r="49" spans="1:16" s="4" customFormat="1" ht="15.75" customHeight="1">
      <c r="A49" s="234"/>
      <c r="B49" s="188" t="s">
        <v>46</v>
      </c>
      <c r="C49" s="16"/>
      <c r="D49" s="42" t="s">
        <v>140</v>
      </c>
      <c r="E49" s="106">
        <v>76.688237</v>
      </c>
      <c r="F49" s="94">
        <v>696.0286619999999</v>
      </c>
      <c r="G49" s="151">
        <v>81.747262</v>
      </c>
      <c r="H49" s="225">
        <v>749.4883560000001</v>
      </c>
      <c r="I49" s="220">
        <v>-5.059025000000005</v>
      </c>
      <c r="J49" s="169">
        <v>-6.188617057290557</v>
      </c>
      <c r="K49" s="169">
        <v>-53.45969400000013</v>
      </c>
      <c r="L49" s="170">
        <v>-7.132825156259017</v>
      </c>
      <c r="M49" s="220" t="e">
        <f>#REF!-#REF!</f>
        <v>#REF!</v>
      </c>
      <c r="N49" s="169" t="e">
        <f>#REF!/#REF!*100-100</f>
        <v>#REF!</v>
      </c>
      <c r="O49" s="169" t="e">
        <f>F49-#REF!</f>
        <v>#REF!</v>
      </c>
      <c r="P49" s="170" t="e">
        <f>F49/#REF!*100-100</f>
        <v>#REF!</v>
      </c>
    </row>
    <row r="50" spans="1:16" s="8" customFormat="1" ht="14.25" customHeight="1" hidden="1">
      <c r="A50" s="234"/>
      <c r="B50" s="188" t="s">
        <v>47</v>
      </c>
      <c r="C50" s="34"/>
      <c r="D50" s="43" t="s">
        <v>105</v>
      </c>
      <c r="E50" s="100"/>
      <c r="F50" s="97">
        <v>0</v>
      </c>
      <c r="G50" s="151"/>
      <c r="H50" s="225">
        <v>0</v>
      </c>
      <c r="I50" s="220">
        <v>0</v>
      </c>
      <c r="J50" s="169" t="e">
        <v>#DIV/0!</v>
      </c>
      <c r="K50" s="169">
        <v>0</v>
      </c>
      <c r="L50" s="170" t="e">
        <v>#DIV/0!</v>
      </c>
      <c r="M50" s="220" t="e">
        <f>#REF!-#REF!</f>
        <v>#REF!</v>
      </c>
      <c r="N50" s="169" t="e">
        <f>#REF!/#REF!*100-100</f>
        <v>#REF!</v>
      </c>
      <c r="O50" s="169" t="e">
        <f>F50-#REF!</f>
        <v>#REF!</v>
      </c>
      <c r="P50" s="170" t="e">
        <f>F50/#REF!*100-100</f>
        <v>#REF!</v>
      </c>
    </row>
    <row r="51" spans="1:16" ht="15.75" customHeight="1">
      <c r="A51" s="232"/>
      <c r="B51" s="186" t="s">
        <v>47</v>
      </c>
      <c r="C51" s="26"/>
      <c r="D51" s="41" t="s">
        <v>33</v>
      </c>
      <c r="E51" s="95">
        <v>50.821203</v>
      </c>
      <c r="F51" s="97">
        <v>883.1459829999999</v>
      </c>
      <c r="G51" s="147">
        <v>46.559568</v>
      </c>
      <c r="H51" s="225">
        <v>760.6306529999999</v>
      </c>
      <c r="I51" s="220">
        <v>4.261634999999998</v>
      </c>
      <c r="J51" s="169">
        <v>9.153081059514975</v>
      </c>
      <c r="K51" s="169">
        <v>122.51532999999995</v>
      </c>
      <c r="L51" s="170">
        <v>16.10707240324693</v>
      </c>
      <c r="M51" s="220" t="e">
        <f>#REF!-#REF!</f>
        <v>#REF!</v>
      </c>
      <c r="N51" s="169" t="e">
        <f>#REF!/#REF!*100-100</f>
        <v>#REF!</v>
      </c>
      <c r="O51" s="169" t="e">
        <f>F51-#REF!</f>
        <v>#REF!</v>
      </c>
      <c r="P51" s="170" t="e">
        <f>F51/#REF!*100-100</f>
        <v>#REF!</v>
      </c>
    </row>
    <row r="52" spans="1:16" s="10" customFormat="1" ht="18" customHeight="1">
      <c r="A52" s="235">
        <v>5</v>
      </c>
      <c r="B52" s="195" t="s">
        <v>41</v>
      </c>
      <c r="C52" s="29"/>
      <c r="D52" s="53"/>
      <c r="E52" s="108">
        <v>576.8721059999999</v>
      </c>
      <c r="F52" s="107">
        <v>5386.664865</v>
      </c>
      <c r="G52" s="154">
        <v>500.787148</v>
      </c>
      <c r="H52" s="224">
        <v>5537.096899</v>
      </c>
      <c r="I52" s="219">
        <v>76.08495799999992</v>
      </c>
      <c r="J52" s="168">
        <v>15.193073205624657</v>
      </c>
      <c r="K52" s="168">
        <v>-150.43203400000039</v>
      </c>
      <c r="L52" s="139">
        <v>-2.7168033491913093</v>
      </c>
      <c r="M52" s="219" t="e">
        <f>#REF!-#REF!</f>
        <v>#REF!</v>
      </c>
      <c r="N52" s="168" t="e">
        <f>#REF!/#REF!*100-100</f>
        <v>#REF!</v>
      </c>
      <c r="O52" s="168" t="e">
        <f>F52-#REF!</f>
        <v>#REF!</v>
      </c>
      <c r="P52" s="139" t="e">
        <f>F52/#REF!*100-100</f>
        <v>#REF!</v>
      </c>
    </row>
    <row r="53" spans="1:16" ht="18" customHeight="1">
      <c r="A53" s="232"/>
      <c r="B53" s="186" t="s">
        <v>49</v>
      </c>
      <c r="C53" s="14"/>
      <c r="D53" s="54" t="s">
        <v>134</v>
      </c>
      <c r="E53" s="95">
        <v>569.932698</v>
      </c>
      <c r="F53" s="94">
        <v>5255.939968</v>
      </c>
      <c r="G53" s="147">
        <v>492.690108</v>
      </c>
      <c r="H53" s="225">
        <v>5266.818979999999</v>
      </c>
      <c r="I53" s="220">
        <v>77.24258999999995</v>
      </c>
      <c r="J53" s="169">
        <v>15.67772292274232</v>
      </c>
      <c r="K53" s="169">
        <v>-10.87901199999942</v>
      </c>
      <c r="L53" s="170">
        <v>-0.2065575452908348</v>
      </c>
      <c r="M53" s="220" t="e">
        <f>#REF!-#REF!</f>
        <v>#REF!</v>
      </c>
      <c r="N53" s="169" t="e">
        <f>#REF!/#REF!*100-100</f>
        <v>#REF!</v>
      </c>
      <c r="O53" s="169" t="e">
        <f>F53-#REF!</f>
        <v>#REF!</v>
      </c>
      <c r="P53" s="170" t="e">
        <f>F53/#REF!*100-100</f>
        <v>#REF!</v>
      </c>
    </row>
    <row r="54" spans="1:16" s="3" customFormat="1" ht="15" customHeight="1">
      <c r="A54" s="241"/>
      <c r="B54" s="196" t="s">
        <v>50</v>
      </c>
      <c r="C54" s="20"/>
      <c r="D54" s="55" t="s">
        <v>51</v>
      </c>
      <c r="E54" s="95">
        <v>6.939408</v>
      </c>
      <c r="F54" s="109">
        <v>130.724897</v>
      </c>
      <c r="G54" s="147">
        <v>8.09704</v>
      </c>
      <c r="H54" s="225">
        <v>270.277919</v>
      </c>
      <c r="I54" s="220">
        <v>-1.1576319999999996</v>
      </c>
      <c r="J54" s="169">
        <v>-14.296977660972402</v>
      </c>
      <c r="K54" s="169">
        <v>-139.553022</v>
      </c>
      <c r="L54" s="170">
        <v>-51.63315690616961</v>
      </c>
      <c r="M54" s="220" t="e">
        <f>#REF!-#REF!</f>
        <v>#REF!</v>
      </c>
      <c r="N54" s="169" t="e">
        <f>#REF!/#REF!*100-100</f>
        <v>#REF!</v>
      </c>
      <c r="O54" s="169" t="e">
        <f>F54-#REF!</f>
        <v>#REF!</v>
      </c>
      <c r="P54" s="170" t="e">
        <f>F54/#REF!*100-100</f>
        <v>#REF!</v>
      </c>
    </row>
    <row r="55" spans="1:16" ht="13.5" customHeight="1">
      <c r="A55" s="234"/>
      <c r="B55" s="197"/>
      <c r="C55" s="32" t="s">
        <v>52</v>
      </c>
      <c r="D55" s="56" t="s">
        <v>9</v>
      </c>
      <c r="E55" s="106">
        <v>0.420485</v>
      </c>
      <c r="F55" s="94">
        <v>10.964908999999999</v>
      </c>
      <c r="G55" s="151">
        <v>4.805415</v>
      </c>
      <c r="H55" s="225">
        <v>67.077805</v>
      </c>
      <c r="I55" s="220">
        <v>-4.38493</v>
      </c>
      <c r="J55" s="169">
        <v>-91.24976718972243</v>
      </c>
      <c r="K55" s="169">
        <v>-56.112896</v>
      </c>
      <c r="L55" s="170">
        <v>-83.65344691884297</v>
      </c>
      <c r="M55" s="220" t="e">
        <f>#REF!-#REF!</f>
        <v>#REF!</v>
      </c>
      <c r="N55" s="169" t="e">
        <f>#REF!/#REF!*100-100</f>
        <v>#REF!</v>
      </c>
      <c r="O55" s="169" t="e">
        <f>F55-#REF!</f>
        <v>#REF!</v>
      </c>
      <c r="P55" s="170" t="e">
        <f>F55/#REF!*100-100</f>
        <v>#REF!</v>
      </c>
    </row>
    <row r="56" spans="1:16" ht="13.5" customHeight="1">
      <c r="A56" s="232"/>
      <c r="B56" s="198"/>
      <c r="C56" s="33" t="s">
        <v>53</v>
      </c>
      <c r="D56" s="43" t="s">
        <v>133</v>
      </c>
      <c r="E56" s="106">
        <v>6.312372</v>
      </c>
      <c r="F56" s="94">
        <v>37.442724</v>
      </c>
      <c r="G56" s="151">
        <v>3.181464</v>
      </c>
      <c r="H56" s="225">
        <v>23.419476000000003</v>
      </c>
      <c r="I56" s="220">
        <v>3.130908</v>
      </c>
      <c r="J56" s="169">
        <v>98.41092025558044</v>
      </c>
      <c r="K56" s="169">
        <v>14.023247999999995</v>
      </c>
      <c r="L56" s="170">
        <v>59.87857285961476</v>
      </c>
      <c r="M56" s="220" t="e">
        <f>#REF!-#REF!</f>
        <v>#REF!</v>
      </c>
      <c r="N56" s="169" t="e">
        <f>#REF!/#REF!*100-100</f>
        <v>#REF!</v>
      </c>
      <c r="O56" s="169" t="e">
        <f>F56-#REF!</f>
        <v>#REF!</v>
      </c>
      <c r="P56" s="170" t="e">
        <f>F56/#REF!*100-100</f>
        <v>#REF!</v>
      </c>
    </row>
    <row r="57" spans="1:16" ht="13.5" customHeight="1">
      <c r="A57" s="232"/>
      <c r="B57" s="182"/>
      <c r="C57" s="27" t="s">
        <v>54</v>
      </c>
      <c r="D57" s="57" t="s">
        <v>117</v>
      </c>
      <c r="E57" s="172">
        <v>0.206551</v>
      </c>
      <c r="F57" s="251">
        <v>82.317264</v>
      </c>
      <c r="G57" s="151">
        <v>0.110161</v>
      </c>
      <c r="H57" s="225">
        <v>179.780638</v>
      </c>
      <c r="I57" s="220">
        <v>0.09639000000000002</v>
      </c>
      <c r="J57" s="169">
        <v>87.49920570800919</v>
      </c>
      <c r="K57" s="169">
        <v>-97.46337400000002</v>
      </c>
      <c r="L57" s="170">
        <v>-54.21238631937662</v>
      </c>
      <c r="M57" s="220" t="e">
        <f>#REF!-#REF!</f>
        <v>#REF!</v>
      </c>
      <c r="N57" s="169"/>
      <c r="O57" s="169" t="e">
        <f>F57-#REF!</f>
        <v>#REF!</v>
      </c>
      <c r="P57" s="170" t="e">
        <f>F57/#REF!*100-100</f>
        <v>#REF!</v>
      </c>
    </row>
    <row r="58" spans="1:16" s="9" customFormat="1" ht="21.75" customHeight="1">
      <c r="A58" s="235">
        <v>6</v>
      </c>
      <c r="B58" s="275" t="s">
        <v>55</v>
      </c>
      <c r="C58" s="276"/>
      <c r="D58" s="277"/>
      <c r="E58" s="108">
        <v>14.111247</v>
      </c>
      <c r="F58" s="107">
        <v>117.195565</v>
      </c>
      <c r="G58" s="155">
        <v>7.911962</v>
      </c>
      <c r="H58" s="224">
        <v>103.536761</v>
      </c>
      <c r="I58" s="219">
        <v>6.199285000000001</v>
      </c>
      <c r="J58" s="168">
        <v>78.3533212116034</v>
      </c>
      <c r="K58" s="168">
        <v>13.658804000000003</v>
      </c>
      <c r="L58" s="139">
        <v>13.192226478863873</v>
      </c>
      <c r="M58" s="219" t="e">
        <f>#REF!-#REF!</f>
        <v>#REF!</v>
      </c>
      <c r="N58" s="168" t="e">
        <f>#REF!/#REF!*100-100</f>
        <v>#REF!</v>
      </c>
      <c r="O58" s="168" t="e">
        <f>F58-#REF!</f>
        <v>#REF!</v>
      </c>
      <c r="P58" s="139" t="e">
        <f>F58/#REF!*100-100</f>
        <v>#REF!</v>
      </c>
    </row>
    <row r="59" spans="1:16" s="3" customFormat="1" ht="28.5" customHeight="1" hidden="1">
      <c r="A59" s="242">
        <v>5</v>
      </c>
      <c r="B59" s="199" t="s">
        <v>6</v>
      </c>
      <c r="C59" s="22"/>
      <c r="D59" s="58"/>
      <c r="E59" s="111"/>
      <c r="F59" s="110"/>
      <c r="G59" s="156"/>
      <c r="H59" s="224">
        <v>0</v>
      </c>
      <c r="I59" s="219">
        <v>0</v>
      </c>
      <c r="J59" s="168" t="e">
        <v>#DIV/0!</v>
      </c>
      <c r="K59" s="168">
        <v>0</v>
      </c>
      <c r="L59" s="139" t="e">
        <v>#DIV/0!</v>
      </c>
      <c r="M59" s="220" t="e">
        <f>#REF!-#REF!</f>
        <v>#REF!</v>
      </c>
      <c r="N59" s="169" t="e">
        <f>#REF!/#REF!*100-100</f>
        <v>#REF!</v>
      </c>
      <c r="O59" s="169" t="e">
        <f>F59-#REF!</f>
        <v>#REF!</v>
      </c>
      <c r="P59" s="170" t="e">
        <f>F59/#REF!*100-100</f>
        <v>#REF!</v>
      </c>
    </row>
    <row r="60" spans="1:16" s="3" customFormat="1" ht="26.25" customHeight="1" hidden="1">
      <c r="A60" s="242">
        <v>5</v>
      </c>
      <c r="B60" s="200" t="s">
        <v>7</v>
      </c>
      <c r="C60" s="23"/>
      <c r="D60" s="59"/>
      <c r="E60" s="111"/>
      <c r="F60" s="110">
        <v>0</v>
      </c>
      <c r="G60" s="156"/>
      <c r="H60" s="224">
        <v>0</v>
      </c>
      <c r="I60" s="219">
        <v>0</v>
      </c>
      <c r="J60" s="168" t="e">
        <v>#DIV/0!</v>
      </c>
      <c r="K60" s="168">
        <v>0</v>
      </c>
      <c r="L60" s="139" t="e">
        <v>#DIV/0!</v>
      </c>
      <c r="M60" s="220" t="e">
        <f>#REF!-#REF!</f>
        <v>#REF!</v>
      </c>
      <c r="N60" s="169" t="e">
        <f>#REF!/#REF!*100-100</f>
        <v>#REF!</v>
      </c>
      <c r="O60" s="169" t="e">
        <f>F60-#REF!</f>
        <v>#REF!</v>
      </c>
      <c r="P60" s="170" t="e">
        <f>F60/#REF!*100-100</f>
        <v>#REF!</v>
      </c>
    </row>
    <row r="61" spans="1:16" s="5" customFormat="1" ht="14.25" customHeight="1">
      <c r="A61" s="243"/>
      <c r="B61" s="201"/>
      <c r="C61" s="76"/>
      <c r="D61" s="75" t="s">
        <v>60</v>
      </c>
      <c r="E61" s="136">
        <v>0.024461655977520955</v>
      </c>
      <c r="F61" s="112">
        <v>0.021756609690252192</v>
      </c>
      <c r="G61" s="157">
        <v>0.015799051616236764</v>
      </c>
      <c r="H61" s="260">
        <v>0.01869874464698256</v>
      </c>
      <c r="I61" s="220">
        <v>0.87</v>
      </c>
      <c r="J61" s="169"/>
      <c r="K61" s="169">
        <v>0.31</v>
      </c>
      <c r="L61" s="170"/>
      <c r="M61" s="220">
        <v>0.43</v>
      </c>
      <c r="N61" s="169"/>
      <c r="O61" s="169">
        <v>0.24</v>
      </c>
      <c r="P61" s="170"/>
    </row>
    <row r="62" spans="1:16" s="5" customFormat="1" ht="12.75" customHeight="1">
      <c r="A62" s="244"/>
      <c r="B62" s="193" t="s">
        <v>56</v>
      </c>
      <c r="C62" s="17"/>
      <c r="D62" s="74" t="s">
        <v>57</v>
      </c>
      <c r="E62" s="172">
        <v>0</v>
      </c>
      <c r="F62" s="113">
        <v>1.2982209999999998</v>
      </c>
      <c r="G62" s="160">
        <v>0</v>
      </c>
      <c r="H62" s="225">
        <v>0</v>
      </c>
      <c r="I62" s="220">
        <v>0</v>
      </c>
      <c r="J62" s="169"/>
      <c r="K62" s="169">
        <v>1.2982209999999998</v>
      </c>
      <c r="L62" s="170"/>
      <c r="M62" s="158" t="e">
        <f>#REF!-#REF!</f>
        <v>#REF!</v>
      </c>
      <c r="N62" s="169"/>
      <c r="O62" s="169" t="e">
        <f>F62-#REF!</f>
        <v>#REF!</v>
      </c>
      <c r="P62" s="170"/>
    </row>
    <row r="63" spans="1:16" s="5" customFormat="1" ht="14.25" customHeight="1">
      <c r="A63" s="243"/>
      <c r="B63" s="188" t="s">
        <v>106</v>
      </c>
      <c r="C63" s="15"/>
      <c r="D63" s="30" t="s">
        <v>58</v>
      </c>
      <c r="E63" s="267">
        <v>10.498953</v>
      </c>
      <c r="F63" s="113">
        <v>87.08759900000001</v>
      </c>
      <c r="G63" s="159">
        <v>6.95563</v>
      </c>
      <c r="H63" s="225">
        <v>84.037753</v>
      </c>
      <c r="I63" s="220">
        <v>3.543323</v>
      </c>
      <c r="J63" s="169">
        <v>50.9417982267602</v>
      </c>
      <c r="K63" s="169">
        <v>3.0498460000000165</v>
      </c>
      <c r="L63" s="170">
        <v>3.629137966123409</v>
      </c>
      <c r="M63" s="220" t="e">
        <f>#REF!-#REF!</f>
        <v>#REF!</v>
      </c>
      <c r="N63" s="169" t="e">
        <f>#REF!/#REF!*100-100</f>
        <v>#REF!</v>
      </c>
      <c r="O63" s="169" t="e">
        <f>F63-#REF!</f>
        <v>#REF!</v>
      </c>
      <c r="P63" s="170" t="e">
        <f>F63/#REF!*100-100</f>
        <v>#REF!</v>
      </c>
    </row>
    <row r="64" spans="1:16" s="5" customFormat="1" ht="16.5" customHeight="1">
      <c r="A64" s="245"/>
      <c r="B64" s="193" t="s">
        <v>81</v>
      </c>
      <c r="C64" s="17"/>
      <c r="D64" s="60" t="s">
        <v>82</v>
      </c>
      <c r="E64" s="137">
        <v>0</v>
      </c>
      <c r="F64" s="131">
        <v>0</v>
      </c>
      <c r="G64" s="131">
        <v>0</v>
      </c>
      <c r="H64" s="226">
        <v>0</v>
      </c>
      <c r="I64" s="274">
        <v>0</v>
      </c>
      <c r="J64" s="274"/>
      <c r="K64" s="274">
        <v>0</v>
      </c>
      <c r="L64" s="170"/>
      <c r="M64" s="220" t="e">
        <f>#REF!-#REF!</f>
        <v>#REF!</v>
      </c>
      <c r="N64" s="169"/>
      <c r="O64" s="169" t="e">
        <f>F64-#REF!</f>
        <v>#REF!</v>
      </c>
      <c r="P64" s="170"/>
    </row>
    <row r="65" spans="1:16" s="71" customFormat="1" ht="14.25" customHeight="1">
      <c r="A65" s="234"/>
      <c r="B65" s="202" t="s">
        <v>104</v>
      </c>
      <c r="C65" s="68"/>
      <c r="D65" s="133" t="s">
        <v>93</v>
      </c>
      <c r="E65" s="268">
        <v>3.612294</v>
      </c>
      <c r="F65" s="113">
        <v>22.22299</v>
      </c>
      <c r="G65" s="161">
        <v>0.086688</v>
      </c>
      <c r="H65" s="225">
        <v>7.492609</v>
      </c>
      <c r="I65" s="220">
        <v>3.525606</v>
      </c>
      <c r="J65" s="169"/>
      <c r="K65" s="169">
        <v>14.730381</v>
      </c>
      <c r="L65" s="170">
        <v>196.5988215853783</v>
      </c>
      <c r="M65" s="220" t="e">
        <f>#REF!-#REF!</f>
        <v>#REF!</v>
      </c>
      <c r="N65" s="169"/>
      <c r="O65" s="169" t="e">
        <f>F65-#REF!</f>
        <v>#REF!</v>
      </c>
      <c r="P65" s="170" t="e">
        <f>F65/#REF!*100-100</f>
        <v>#REF!</v>
      </c>
    </row>
    <row r="66" spans="1:16" s="71" customFormat="1" ht="14.25" customHeight="1">
      <c r="A66" s="234"/>
      <c r="B66" s="188" t="s">
        <v>107</v>
      </c>
      <c r="C66" s="34"/>
      <c r="D66" s="43" t="s">
        <v>143</v>
      </c>
      <c r="E66" s="268"/>
      <c r="F66" s="113">
        <v>6.586755</v>
      </c>
      <c r="G66" s="161">
        <v>0.869644</v>
      </c>
      <c r="H66" s="225">
        <v>12.006398999999998</v>
      </c>
      <c r="I66" s="220">
        <v>-0.869644</v>
      </c>
      <c r="J66" s="169"/>
      <c r="K66" s="169">
        <v>-5.419643999999998</v>
      </c>
      <c r="L66" s="170">
        <v>-45.13962929267967</v>
      </c>
      <c r="M66" s="220" t="e">
        <f>#REF!-#REF!</f>
        <v>#REF!</v>
      </c>
      <c r="N66" s="169"/>
      <c r="O66" s="169" t="e">
        <f>F66-#REF!</f>
        <v>#REF!</v>
      </c>
      <c r="P66" s="170" t="e">
        <f>F66/#REF!*100-100</f>
        <v>#REF!</v>
      </c>
    </row>
    <row r="67" spans="1:16" s="5" customFormat="1" ht="16.5" customHeight="1" hidden="1">
      <c r="A67" s="245"/>
      <c r="B67" s="203" t="s">
        <v>89</v>
      </c>
      <c r="C67" s="24"/>
      <c r="D67" s="61" t="s">
        <v>90</v>
      </c>
      <c r="E67" s="98"/>
      <c r="F67" s="104">
        <v>0</v>
      </c>
      <c r="G67" s="149"/>
      <c r="H67" s="224">
        <v>0</v>
      </c>
      <c r="I67" s="219">
        <v>0</v>
      </c>
      <c r="J67" s="168" t="e">
        <v>#DIV/0!</v>
      </c>
      <c r="K67" s="168">
        <v>0</v>
      </c>
      <c r="L67" s="139" t="e">
        <v>#DIV/0!</v>
      </c>
      <c r="M67" s="220" t="e">
        <f>#REF!-#REF!</f>
        <v>#REF!</v>
      </c>
      <c r="N67" s="169" t="e">
        <f>#REF!/#REF!*100-100</f>
        <v>#REF!</v>
      </c>
      <c r="O67" s="169" t="e">
        <f>F67-#REF!</f>
        <v>#REF!</v>
      </c>
      <c r="P67" s="170" t="e">
        <f>F67/#REF!*100-100</f>
        <v>#REF!</v>
      </c>
    </row>
    <row r="68" spans="1:16" s="5" customFormat="1" ht="16.5" customHeight="1" hidden="1">
      <c r="A68" s="233"/>
      <c r="B68" s="203" t="s">
        <v>92</v>
      </c>
      <c r="C68" s="24"/>
      <c r="D68" s="40" t="s">
        <v>91</v>
      </c>
      <c r="E68" s="98"/>
      <c r="F68" s="104">
        <v>0</v>
      </c>
      <c r="G68" s="149"/>
      <c r="H68" s="224">
        <v>0</v>
      </c>
      <c r="I68" s="219">
        <v>0</v>
      </c>
      <c r="J68" s="168" t="e">
        <v>#DIV/0!</v>
      </c>
      <c r="K68" s="168">
        <v>0</v>
      </c>
      <c r="L68" s="139" t="e">
        <v>#DIV/0!</v>
      </c>
      <c r="M68" s="220" t="e">
        <f>#REF!-#REF!</f>
        <v>#REF!</v>
      </c>
      <c r="N68" s="169" t="e">
        <f>#REF!/#REF!*100-100</f>
        <v>#REF!</v>
      </c>
      <c r="O68" s="169" t="e">
        <f>F68-#REF!</f>
        <v>#REF!</v>
      </c>
      <c r="P68" s="170" t="e">
        <f>F68/#REF!*100-100</f>
        <v>#REF!</v>
      </c>
    </row>
    <row r="69" spans="1:16" s="9" customFormat="1" ht="15" customHeight="1">
      <c r="A69" s="235">
        <v>7</v>
      </c>
      <c r="B69" s="195" t="s">
        <v>59</v>
      </c>
      <c r="C69" s="29"/>
      <c r="D69" s="53"/>
      <c r="E69" s="108">
        <v>562.7608589999999</v>
      </c>
      <c r="F69" s="107">
        <v>5269.4693</v>
      </c>
      <c r="G69" s="154">
        <v>492.875186</v>
      </c>
      <c r="H69" s="224">
        <v>5433.560138</v>
      </c>
      <c r="I69" s="219">
        <v>69.88567299999988</v>
      </c>
      <c r="J69" s="168">
        <v>14.17918267851283</v>
      </c>
      <c r="K69" s="168">
        <v>-164.09083800000008</v>
      </c>
      <c r="L69" s="139">
        <v>-3.0199507106292742</v>
      </c>
      <c r="M69" s="219" t="e">
        <f>#REF!-#REF!</f>
        <v>#REF!</v>
      </c>
      <c r="N69" s="168" t="e">
        <f>#REF!/#REF!*100-100</f>
        <v>#REF!</v>
      </c>
      <c r="O69" s="168" t="e">
        <f>F69-#REF!</f>
        <v>#REF!</v>
      </c>
      <c r="P69" s="139" t="e">
        <f>F69/#REF!*100-100</f>
        <v>#REF!</v>
      </c>
    </row>
    <row r="70" spans="1:16" s="8" customFormat="1" ht="17.25" customHeight="1">
      <c r="A70" s="234"/>
      <c r="B70" s="188" t="s">
        <v>61</v>
      </c>
      <c r="C70" s="25"/>
      <c r="D70" s="43" t="s">
        <v>62</v>
      </c>
      <c r="E70" s="100">
        <v>418.4748249999999</v>
      </c>
      <c r="F70" s="97">
        <v>3911.855754</v>
      </c>
      <c r="G70" s="151">
        <v>431.02574899999996</v>
      </c>
      <c r="H70" s="225">
        <v>4313.461751999999</v>
      </c>
      <c r="I70" s="220">
        <v>-12.550924000000066</v>
      </c>
      <c r="J70" s="169">
        <v>-2.9118733693100296</v>
      </c>
      <c r="K70" s="169">
        <v>-401.6059979999991</v>
      </c>
      <c r="L70" s="170">
        <v>-9.31052646551899</v>
      </c>
      <c r="M70" s="220" t="e">
        <f>#REF!-#REF!</f>
        <v>#REF!</v>
      </c>
      <c r="N70" s="169" t="e">
        <f>#REF!/#REF!*100-100</f>
        <v>#REF!</v>
      </c>
      <c r="O70" s="169" t="e">
        <f>F70-#REF!</f>
        <v>#REF!</v>
      </c>
      <c r="P70" s="170" t="e">
        <f>F70/#REF!*100-100</f>
        <v>#REF!</v>
      </c>
    </row>
    <row r="71" spans="1:16" ht="13.5" customHeight="1">
      <c r="A71" s="234"/>
      <c r="B71" s="187" t="s">
        <v>63</v>
      </c>
      <c r="C71" s="13"/>
      <c r="D71" s="49" t="s">
        <v>64</v>
      </c>
      <c r="E71" s="106">
        <v>144.286034</v>
      </c>
      <c r="F71" s="94">
        <v>1357.613546</v>
      </c>
      <c r="G71" s="151">
        <v>61.849437</v>
      </c>
      <c r="H71" s="225">
        <v>1120.0983860000001</v>
      </c>
      <c r="I71" s="220">
        <v>82.436597</v>
      </c>
      <c r="J71" s="169">
        <v>133.28592950652077</v>
      </c>
      <c r="K71" s="169">
        <v>237.51515999999992</v>
      </c>
      <c r="L71" s="170">
        <v>21.204847981987896</v>
      </c>
      <c r="M71" s="220" t="e">
        <f>#REF!-#REF!</f>
        <v>#REF!</v>
      </c>
      <c r="N71" s="169" t="e">
        <f>#REF!/#REF!*100-100</f>
        <v>#REF!</v>
      </c>
      <c r="O71" s="169" t="e">
        <f>F71-#REF!</f>
        <v>#REF!</v>
      </c>
      <c r="P71" s="170" t="e">
        <f>F71/#REF!*100-100</f>
        <v>#REF!</v>
      </c>
    </row>
    <row r="72" spans="1:16" ht="13.5" customHeight="1">
      <c r="A72" s="234"/>
      <c r="B72" s="204"/>
      <c r="C72" s="16" t="s">
        <v>65</v>
      </c>
      <c r="D72" s="49" t="s">
        <v>9</v>
      </c>
      <c r="E72" s="106">
        <v>143.828258</v>
      </c>
      <c r="F72" s="94">
        <v>1329.1036680000002</v>
      </c>
      <c r="G72" s="151">
        <v>59.570985</v>
      </c>
      <c r="H72" s="225">
        <v>964.3850769999999</v>
      </c>
      <c r="I72" s="220">
        <v>84.257273</v>
      </c>
      <c r="J72" s="169">
        <v>141.44012055533412</v>
      </c>
      <c r="K72" s="169">
        <v>364.7185910000003</v>
      </c>
      <c r="L72" s="170">
        <v>37.81877174360301</v>
      </c>
      <c r="M72" s="220" t="e">
        <f>#REF!-#REF!</f>
        <v>#REF!</v>
      </c>
      <c r="N72" s="169" t="e">
        <f>#REF!/#REF!*100-100</f>
        <v>#REF!</v>
      </c>
      <c r="O72" s="169" t="e">
        <f>F72-#REF!</f>
        <v>#REF!</v>
      </c>
      <c r="P72" s="170" t="e">
        <f>F72/#REF!*100-100</f>
        <v>#REF!</v>
      </c>
    </row>
    <row r="73" spans="1:16" ht="14.25" customHeight="1">
      <c r="A73" s="234"/>
      <c r="B73" s="204"/>
      <c r="C73" s="16" t="s">
        <v>66</v>
      </c>
      <c r="D73" s="43" t="s">
        <v>135</v>
      </c>
      <c r="E73" s="106">
        <v>0.457776</v>
      </c>
      <c r="F73" s="94">
        <v>20.675292</v>
      </c>
      <c r="G73" s="151">
        <v>2.278452</v>
      </c>
      <c r="H73" s="225">
        <v>39.372894</v>
      </c>
      <c r="I73" s="220">
        <v>-1.8206760000000002</v>
      </c>
      <c r="J73" s="169">
        <v>-79.90846416777707</v>
      </c>
      <c r="K73" s="169">
        <v>-18.697602000000003</v>
      </c>
      <c r="L73" s="170">
        <v>-47.48851329038705</v>
      </c>
      <c r="M73" s="220" t="e">
        <f>#REF!-#REF!</f>
        <v>#REF!</v>
      </c>
      <c r="N73" s="169" t="e">
        <f>#REF!/#REF!*100-100</f>
        <v>#REF!</v>
      </c>
      <c r="O73" s="169" t="e">
        <f>F73-#REF!</f>
        <v>#REF!</v>
      </c>
      <c r="P73" s="170" t="e">
        <f>F73/#REF!*100-100</f>
        <v>#REF!</v>
      </c>
    </row>
    <row r="74" spans="1:16" ht="12.75" customHeight="1">
      <c r="A74" s="234"/>
      <c r="B74" s="204"/>
      <c r="C74" s="16" t="s">
        <v>67</v>
      </c>
      <c r="D74" s="57" t="s">
        <v>10</v>
      </c>
      <c r="E74" s="140">
        <v>0</v>
      </c>
      <c r="F74" s="94">
        <v>7.834586</v>
      </c>
      <c r="G74" s="167">
        <v>0</v>
      </c>
      <c r="H74" s="225">
        <v>116.340415</v>
      </c>
      <c r="I74" s="158">
        <v>0</v>
      </c>
      <c r="J74" s="169"/>
      <c r="K74" s="169">
        <v>-108.50582899999999</v>
      </c>
      <c r="L74" s="170">
        <v>-93.26580879052219</v>
      </c>
      <c r="M74" s="220" t="e">
        <f>#REF!-#REF!</f>
        <v>#REF!</v>
      </c>
      <c r="N74" s="169"/>
      <c r="O74" s="169" t="e">
        <f>F74-#REF!</f>
        <v>#REF!</v>
      </c>
      <c r="P74" s="170" t="e">
        <f>F74/#REF!*100-100</f>
        <v>#REF!</v>
      </c>
    </row>
    <row r="75" spans="1:16" s="10" customFormat="1" ht="18" customHeight="1">
      <c r="A75" s="235">
        <v>8</v>
      </c>
      <c r="B75" s="195" t="s">
        <v>87</v>
      </c>
      <c r="C75" s="29"/>
      <c r="D75" s="62"/>
      <c r="E75" s="108">
        <v>477.2434779999999</v>
      </c>
      <c r="F75" s="107">
        <v>4926.626025</v>
      </c>
      <c r="G75" s="154">
        <v>483.637935</v>
      </c>
      <c r="H75" s="224">
        <v>5317.960075</v>
      </c>
      <c r="I75" s="219">
        <v>-6.394457000000102</v>
      </c>
      <c r="J75" s="168">
        <v>-1.3221578658837245</v>
      </c>
      <c r="K75" s="168">
        <v>-391.3340500000004</v>
      </c>
      <c r="L75" s="139">
        <v>-7.358724858422335</v>
      </c>
      <c r="M75" s="219" t="e">
        <f>#REF!-#REF!</f>
        <v>#REF!</v>
      </c>
      <c r="N75" s="168" t="e">
        <f>#REF!/#REF!*100-100</f>
        <v>#REF!</v>
      </c>
      <c r="O75" s="168" t="e">
        <f>F75-#REF!</f>
        <v>#REF!</v>
      </c>
      <c r="P75" s="139" t="e">
        <f>F75/#REF!*100-100</f>
        <v>#REF!</v>
      </c>
    </row>
    <row r="76" spans="1:16" ht="17.25" customHeight="1">
      <c r="A76" s="234"/>
      <c r="B76" s="187" t="s">
        <v>68</v>
      </c>
      <c r="C76" s="13"/>
      <c r="D76" s="44" t="s">
        <v>12</v>
      </c>
      <c r="E76" s="106">
        <v>142.18898</v>
      </c>
      <c r="F76" s="97">
        <v>1452.2295579999998</v>
      </c>
      <c r="G76" s="151">
        <v>255.109011</v>
      </c>
      <c r="H76" s="225">
        <v>1975.9187279999999</v>
      </c>
      <c r="I76" s="220">
        <v>-112.92003100000002</v>
      </c>
      <c r="J76" s="169">
        <v>-44.2634427366425</v>
      </c>
      <c r="K76" s="169">
        <v>-523.6891700000001</v>
      </c>
      <c r="L76" s="170">
        <v>-26.503578440701943</v>
      </c>
      <c r="M76" s="220" t="e">
        <f>#REF!-#REF!</f>
        <v>#REF!</v>
      </c>
      <c r="N76" s="169" t="e">
        <f>#REF!/#REF!*100-100</f>
        <v>#REF!</v>
      </c>
      <c r="O76" s="169" t="e">
        <f>F76-#REF!</f>
        <v>#REF!</v>
      </c>
      <c r="P76" s="170" t="e">
        <f>F76/#REF!*100-100</f>
        <v>#REF!</v>
      </c>
    </row>
    <row r="77" spans="1:16" ht="14.25" customHeight="1">
      <c r="A77" s="234"/>
      <c r="B77" s="187" t="s">
        <v>69</v>
      </c>
      <c r="C77" s="13"/>
      <c r="D77" s="41" t="s">
        <v>13</v>
      </c>
      <c r="E77" s="106">
        <v>17.92032</v>
      </c>
      <c r="F77" s="97">
        <v>257.992228</v>
      </c>
      <c r="G77" s="153">
        <v>0</v>
      </c>
      <c r="H77" s="225">
        <v>232.67720099999997</v>
      </c>
      <c r="I77" s="220">
        <v>17.92032</v>
      </c>
      <c r="J77" s="169"/>
      <c r="K77" s="169">
        <v>25.315027000000043</v>
      </c>
      <c r="L77" s="170">
        <v>10.879891493967236</v>
      </c>
      <c r="M77" s="220" t="e">
        <f>#REF!-#REF!</f>
        <v>#REF!</v>
      </c>
      <c r="N77" s="169" t="e">
        <f>#REF!/#REF!*100-100</f>
        <v>#REF!</v>
      </c>
      <c r="O77" s="169" t="e">
        <f>F77-#REF!</f>
        <v>#REF!</v>
      </c>
      <c r="P77" s="170" t="e">
        <f>F77/#REF!*100-100</f>
        <v>#REF!</v>
      </c>
    </row>
    <row r="78" spans="1:16" ht="12.75" customHeight="1">
      <c r="A78" s="234"/>
      <c r="B78" s="187" t="s">
        <v>70</v>
      </c>
      <c r="C78" s="13"/>
      <c r="D78" s="63" t="s">
        <v>88</v>
      </c>
      <c r="E78" s="100">
        <v>54.79012</v>
      </c>
      <c r="F78" s="97">
        <v>451.40334400000006</v>
      </c>
      <c r="G78" s="153">
        <v>0</v>
      </c>
      <c r="H78" s="225">
        <v>323.078156</v>
      </c>
      <c r="I78" s="220">
        <v>54.79012</v>
      </c>
      <c r="J78" s="169"/>
      <c r="K78" s="169">
        <v>128.32518800000008</v>
      </c>
      <c r="L78" s="170">
        <v>39.71954947025267</v>
      </c>
      <c r="M78" s="220" t="e">
        <f>#REF!-#REF!</f>
        <v>#REF!</v>
      </c>
      <c r="N78" s="169"/>
      <c r="O78" s="169" t="e">
        <f>F78-#REF!</f>
        <v>#REF!</v>
      </c>
      <c r="P78" s="170" t="e">
        <f>F78/#REF!*100-100</f>
        <v>#REF!</v>
      </c>
    </row>
    <row r="79" spans="1:16" ht="12.75" customHeight="1" hidden="1">
      <c r="A79" s="234"/>
      <c r="B79" s="187" t="s">
        <v>71</v>
      </c>
      <c r="C79" s="27"/>
      <c r="D79" s="41" t="s">
        <v>14</v>
      </c>
      <c r="E79" s="106"/>
      <c r="F79" s="94">
        <v>0</v>
      </c>
      <c r="G79" s="151"/>
      <c r="H79" s="225">
        <v>0</v>
      </c>
      <c r="I79" s="220">
        <v>0</v>
      </c>
      <c r="J79" s="169" t="e">
        <v>#DIV/0!</v>
      </c>
      <c r="K79" s="169">
        <v>0</v>
      </c>
      <c r="L79" s="170" t="e">
        <v>#DIV/0!</v>
      </c>
      <c r="M79" s="220" t="e">
        <f>#REF!-#REF!</f>
        <v>#REF!</v>
      </c>
      <c r="N79" s="169" t="e">
        <f>#REF!/#REF!*100-100</f>
        <v>#REF!</v>
      </c>
      <c r="O79" s="169" t="e">
        <f>F79-#REF!</f>
        <v>#REF!</v>
      </c>
      <c r="P79" s="170" t="e">
        <f>F79/#REF!*100-100</f>
        <v>#REF!</v>
      </c>
    </row>
    <row r="80" spans="1:16" ht="12.75" customHeight="1">
      <c r="A80" s="234"/>
      <c r="B80" s="187" t="s">
        <v>71</v>
      </c>
      <c r="C80" s="27"/>
      <c r="D80" s="45" t="s">
        <v>15</v>
      </c>
      <c r="E80" s="106">
        <v>122.56461</v>
      </c>
      <c r="F80" s="97">
        <v>747.473228</v>
      </c>
      <c r="G80" s="151">
        <v>93.169834</v>
      </c>
      <c r="H80" s="225">
        <v>635.418664</v>
      </c>
      <c r="I80" s="220">
        <v>29.394776000000007</v>
      </c>
      <c r="J80" s="169">
        <v>31.549670894551554</v>
      </c>
      <c r="K80" s="169">
        <v>112.05456399999991</v>
      </c>
      <c r="L80" s="170">
        <v>17.63476119738276</v>
      </c>
      <c r="M80" s="220" t="e">
        <f>#REF!-#REF!</f>
        <v>#REF!</v>
      </c>
      <c r="N80" s="169" t="e">
        <f>#REF!/#REF!*100-100</f>
        <v>#REF!</v>
      </c>
      <c r="O80" s="169" t="e">
        <f>F80-#REF!</f>
        <v>#REF!</v>
      </c>
      <c r="P80" s="170" t="e">
        <f>F80/#REF!*100-100</f>
        <v>#REF!</v>
      </c>
    </row>
    <row r="81" spans="1:16" ht="13.5" customHeight="1">
      <c r="A81" s="234"/>
      <c r="B81" s="187" t="s">
        <v>72</v>
      </c>
      <c r="C81" s="27"/>
      <c r="D81" s="41" t="s">
        <v>2</v>
      </c>
      <c r="E81" s="106">
        <v>8.760364</v>
      </c>
      <c r="F81" s="97">
        <v>367.68882999999994</v>
      </c>
      <c r="G81" s="151">
        <v>6.942099</v>
      </c>
      <c r="H81" s="225">
        <v>433.431595</v>
      </c>
      <c r="I81" s="220">
        <v>1.8182649999999994</v>
      </c>
      <c r="J81" s="169">
        <v>26.191862144288052</v>
      </c>
      <c r="K81" s="169">
        <v>-65.74276500000008</v>
      </c>
      <c r="L81" s="170">
        <v>-15.167967854304692</v>
      </c>
      <c r="M81" s="220" t="e">
        <f>#REF!-#REF!</f>
        <v>#REF!</v>
      </c>
      <c r="N81" s="169" t="e">
        <f>#REF!/#REF!*100-100</f>
        <v>#REF!</v>
      </c>
      <c r="O81" s="169" t="e">
        <f>F81-#REF!</f>
        <v>#REF!</v>
      </c>
      <c r="P81" s="170" t="e">
        <f>F81/#REF!*100-100</f>
        <v>#REF!</v>
      </c>
    </row>
    <row r="82" spans="1:16" ht="13.5" customHeight="1">
      <c r="A82" s="234"/>
      <c r="B82" s="187" t="s">
        <v>110</v>
      </c>
      <c r="C82" s="27"/>
      <c r="D82" s="42" t="s">
        <v>140</v>
      </c>
      <c r="E82" s="106">
        <v>76.688237</v>
      </c>
      <c r="F82" s="97">
        <v>696.0286619999999</v>
      </c>
      <c r="G82" s="151">
        <v>81.747262</v>
      </c>
      <c r="H82" s="225">
        <v>749.4883560000001</v>
      </c>
      <c r="I82" s="220">
        <v>-5.059025000000005</v>
      </c>
      <c r="J82" s="169">
        <v>-6.188617057290557</v>
      </c>
      <c r="K82" s="169">
        <v>-53.45969400000013</v>
      </c>
      <c r="L82" s="170">
        <v>-7.132825156259017</v>
      </c>
      <c r="M82" s="220" t="e">
        <f>#REF!-#REF!</f>
        <v>#REF!</v>
      </c>
      <c r="N82" s="169" t="e">
        <f>#REF!/#REF!*100-100</f>
        <v>#REF!</v>
      </c>
      <c r="O82" s="169" t="e">
        <f>F82-#REF!</f>
        <v>#REF!</v>
      </c>
      <c r="P82" s="170" t="e">
        <f>F82/#REF!*100-100</f>
        <v>#REF!</v>
      </c>
    </row>
    <row r="83" spans="1:16" s="8" customFormat="1" ht="13.5" customHeight="1" hidden="1">
      <c r="A83" s="238"/>
      <c r="B83" s="202" t="s">
        <v>73</v>
      </c>
      <c r="C83" s="68"/>
      <c r="D83" s="43" t="s">
        <v>105</v>
      </c>
      <c r="E83" s="100"/>
      <c r="F83" s="97"/>
      <c r="G83" s="151"/>
      <c r="H83" s="225">
        <v>0</v>
      </c>
      <c r="I83" s="220">
        <v>0</v>
      </c>
      <c r="J83" s="169" t="e">
        <v>#DIV/0!</v>
      </c>
      <c r="K83" s="169">
        <v>0</v>
      </c>
      <c r="L83" s="170" t="e">
        <v>#DIV/0!</v>
      </c>
      <c r="M83" s="220" t="e">
        <f>#REF!-#REF!</f>
        <v>#REF!</v>
      </c>
      <c r="N83" s="169" t="e">
        <f>#REF!/#REF!*100-100</f>
        <v>#REF!</v>
      </c>
      <c r="O83" s="169" t="e">
        <f>F83-#REF!</f>
        <v>#REF!</v>
      </c>
      <c r="P83" s="170" t="e">
        <f>F83/#REF!*100-100</f>
        <v>#REF!</v>
      </c>
    </row>
    <row r="84" spans="1:16" ht="12.75" customHeight="1">
      <c r="A84" s="234"/>
      <c r="B84" s="205" t="s">
        <v>73</v>
      </c>
      <c r="C84" s="36"/>
      <c r="D84" s="67" t="s">
        <v>33</v>
      </c>
      <c r="E84" s="106">
        <v>50.821203</v>
      </c>
      <c r="F84" s="97">
        <v>883.1459829999999</v>
      </c>
      <c r="G84" s="151">
        <v>46.559568</v>
      </c>
      <c r="H84" s="225">
        <v>760.6306529999999</v>
      </c>
      <c r="I84" s="220">
        <v>4.261634999999998</v>
      </c>
      <c r="J84" s="169">
        <v>9.153081059514975</v>
      </c>
      <c r="K84" s="169">
        <v>122.51532999999995</v>
      </c>
      <c r="L84" s="170">
        <v>16.10707240324693</v>
      </c>
      <c r="M84" s="220" t="e">
        <f>#REF!-#REF!</f>
        <v>#REF!</v>
      </c>
      <c r="N84" s="169" t="e">
        <f>#REF!/#REF!*100-100</f>
        <v>#REF!</v>
      </c>
      <c r="O84" s="169" t="e">
        <f>F84-#REF!</f>
        <v>#REF!</v>
      </c>
      <c r="P84" s="170" t="e">
        <f>F84/#REF!*100-100</f>
        <v>#REF!</v>
      </c>
    </row>
    <row r="85" spans="1:16" ht="16.5" customHeight="1">
      <c r="A85" s="234"/>
      <c r="B85" s="187" t="s">
        <v>74</v>
      </c>
      <c r="C85" s="27"/>
      <c r="D85" s="40" t="s">
        <v>142</v>
      </c>
      <c r="E85" s="106">
        <v>0.206551</v>
      </c>
      <c r="F85" s="97">
        <v>0.206551</v>
      </c>
      <c r="G85" s="151">
        <v>0.110161</v>
      </c>
      <c r="H85" s="225">
        <v>1.106364</v>
      </c>
      <c r="I85" s="220">
        <v>0.09639000000000002</v>
      </c>
      <c r="J85" s="169">
        <v>87.49920570800919</v>
      </c>
      <c r="K85" s="169">
        <v>-0.8998129999999999</v>
      </c>
      <c r="L85" s="170">
        <v>-81.33064705648412</v>
      </c>
      <c r="M85" s="220" t="e">
        <f>#REF!-#REF!</f>
        <v>#REF!</v>
      </c>
      <c r="N85" s="169"/>
      <c r="O85" s="169" t="e">
        <f>F85-#REF!</f>
        <v>#REF!</v>
      </c>
      <c r="P85" s="170"/>
    </row>
    <row r="86" spans="1:16" ht="16.5" customHeight="1">
      <c r="A86" s="234"/>
      <c r="B86" s="187" t="s">
        <v>97</v>
      </c>
      <c r="C86" s="27"/>
      <c r="D86" s="31" t="s">
        <v>109</v>
      </c>
      <c r="E86" s="106"/>
      <c r="F86" s="97">
        <v>18.291930999999998</v>
      </c>
      <c r="G86" s="153"/>
      <c r="H86" s="226">
        <v>0</v>
      </c>
      <c r="I86" s="274">
        <v>0</v>
      </c>
      <c r="J86" s="169"/>
      <c r="K86" s="169">
        <v>18.291930999999998</v>
      </c>
      <c r="L86" s="170"/>
      <c r="M86" s="220" t="e">
        <f>#REF!-#REF!</f>
        <v>#REF!</v>
      </c>
      <c r="N86" s="169"/>
      <c r="O86" s="169" t="e">
        <f>F86-#REF!</f>
        <v>#REF!</v>
      </c>
      <c r="P86" s="170"/>
    </row>
    <row r="87" spans="1:16" ht="27.75" customHeight="1" hidden="1">
      <c r="A87" s="234"/>
      <c r="B87" s="189" t="s">
        <v>111</v>
      </c>
      <c r="C87" s="32"/>
      <c r="D87" s="84" t="s">
        <v>118</v>
      </c>
      <c r="E87" s="105"/>
      <c r="F87" s="97">
        <v>0</v>
      </c>
      <c r="G87" s="153"/>
      <c r="H87" s="225">
        <v>0</v>
      </c>
      <c r="I87" s="220">
        <v>0</v>
      </c>
      <c r="J87" s="169" t="e">
        <v>#DIV/0!</v>
      </c>
      <c r="K87" s="169">
        <v>0</v>
      </c>
      <c r="L87" s="170" t="e">
        <v>#DIV/0!</v>
      </c>
      <c r="M87" s="220" t="e">
        <f>#REF!-#REF!</f>
        <v>#REF!</v>
      </c>
      <c r="N87" s="169"/>
      <c r="O87" s="169" t="e">
        <f>F87-#REF!</f>
        <v>#REF!</v>
      </c>
      <c r="P87" s="170" t="e">
        <f>F87/#REF!*100-100</f>
        <v>#REF!</v>
      </c>
    </row>
    <row r="88" spans="1:16" ht="14.25" customHeight="1">
      <c r="A88" s="234"/>
      <c r="B88" s="187" t="s">
        <v>111</v>
      </c>
      <c r="C88" s="27"/>
      <c r="D88" s="89" t="s">
        <v>129</v>
      </c>
      <c r="E88" s="106">
        <v>3.303093</v>
      </c>
      <c r="F88" s="97">
        <v>52.16570999999999</v>
      </c>
      <c r="G88" s="153"/>
      <c r="H88" s="225">
        <v>27.536084000000002</v>
      </c>
      <c r="I88" s="220">
        <v>3.303093</v>
      </c>
      <c r="J88" s="169"/>
      <c r="K88" s="169">
        <v>24.629625999999988</v>
      </c>
      <c r="L88" s="170">
        <v>89.44491162940955</v>
      </c>
      <c r="M88" s="220" t="e">
        <f>#REF!-#REF!</f>
        <v>#REF!</v>
      </c>
      <c r="N88" s="169"/>
      <c r="O88" s="169" t="e">
        <f>F88-#REF!</f>
        <v>#REF!</v>
      </c>
      <c r="P88" s="170" t="e">
        <f>F88/#REF!*100-100</f>
        <v>#REF!</v>
      </c>
    </row>
    <row r="89" spans="1:16" ht="16.5" customHeight="1" hidden="1">
      <c r="A89" s="240"/>
      <c r="B89" s="205"/>
      <c r="C89" s="304" t="s">
        <v>128</v>
      </c>
      <c r="D89" s="305"/>
      <c r="E89" s="105"/>
      <c r="F89" s="97">
        <v>2.695176</v>
      </c>
      <c r="G89" s="153"/>
      <c r="H89" s="225">
        <v>0.608652</v>
      </c>
      <c r="I89" s="220">
        <v>0</v>
      </c>
      <c r="J89" s="169" t="e">
        <v>#DIV/0!</v>
      </c>
      <c r="K89" s="169">
        <v>2.086524</v>
      </c>
      <c r="L89" s="170">
        <v>342.8106701366298</v>
      </c>
      <c r="M89" s="220" t="e">
        <f>#REF!-#REF!</f>
        <v>#REF!</v>
      </c>
      <c r="N89" s="169" t="e">
        <f>#REF!/#REF!*100-100</f>
        <v>#REF!</v>
      </c>
      <c r="O89" s="169" t="e">
        <f>F89-#REF!</f>
        <v>#REF!</v>
      </c>
      <c r="P89" s="170" t="e">
        <f>F89/#REF!*100-100</f>
        <v>#REF!</v>
      </c>
    </row>
    <row r="90" spans="1:16" ht="14.25" customHeight="1" hidden="1">
      <c r="A90" s="234"/>
      <c r="B90" s="187"/>
      <c r="C90" s="27" t="s">
        <v>126</v>
      </c>
      <c r="D90" s="85"/>
      <c r="E90" s="105"/>
      <c r="F90" s="97">
        <v>1.113552</v>
      </c>
      <c r="G90" s="153"/>
      <c r="H90" s="225">
        <v>1.113552</v>
      </c>
      <c r="I90" s="220">
        <v>0</v>
      </c>
      <c r="J90" s="169" t="e">
        <v>#DIV/0!</v>
      </c>
      <c r="K90" s="169">
        <v>0</v>
      </c>
      <c r="L90" s="170">
        <v>0</v>
      </c>
      <c r="M90" s="220" t="e">
        <f>#REF!-#REF!</f>
        <v>#REF!</v>
      </c>
      <c r="N90" s="169" t="e">
        <f>#REF!/#REF!*100-100</f>
        <v>#REF!</v>
      </c>
      <c r="O90" s="169" t="e">
        <f>F90-#REF!</f>
        <v>#REF!</v>
      </c>
      <c r="P90" s="170" t="e">
        <f>F90/#REF!*100-100</f>
        <v>#REF!</v>
      </c>
    </row>
    <row r="91" spans="1:16" ht="12" customHeight="1" hidden="1">
      <c r="A91" s="234"/>
      <c r="B91" s="187"/>
      <c r="C91" s="27" t="s">
        <v>127</v>
      </c>
      <c r="D91" s="85"/>
      <c r="E91" s="105"/>
      <c r="F91" s="97">
        <v>0.089488</v>
      </c>
      <c r="G91" s="153"/>
      <c r="H91" s="225">
        <v>0.089488</v>
      </c>
      <c r="I91" s="220">
        <v>0</v>
      </c>
      <c r="J91" s="169" t="e">
        <v>#DIV/0!</v>
      </c>
      <c r="K91" s="169">
        <v>0</v>
      </c>
      <c r="L91" s="170">
        <v>0</v>
      </c>
      <c r="M91" s="220" t="e">
        <f>#REF!-#REF!</f>
        <v>#REF!</v>
      </c>
      <c r="N91" s="169" t="e">
        <f>#REF!/#REF!*100-100</f>
        <v>#REF!</v>
      </c>
      <c r="O91" s="169" t="e">
        <f>F91-#REF!</f>
        <v>#REF!</v>
      </c>
      <c r="P91" s="170" t="e">
        <f>F91/#REF!*100-100</f>
        <v>#REF!</v>
      </c>
    </row>
    <row r="92" spans="1:16" s="8" customFormat="1" ht="15" customHeight="1">
      <c r="A92" s="234"/>
      <c r="B92" s="188" t="s">
        <v>131</v>
      </c>
      <c r="C92" s="34"/>
      <c r="D92" s="263" t="s">
        <v>132</v>
      </c>
      <c r="E92" s="255"/>
      <c r="F92" s="104">
        <v>0</v>
      </c>
      <c r="G92" s="153"/>
      <c r="H92" s="225">
        <v>178.67427400000003</v>
      </c>
      <c r="I92" s="158">
        <v>0</v>
      </c>
      <c r="J92" s="169"/>
      <c r="K92" s="169">
        <v>-178.67427400000003</v>
      </c>
      <c r="L92" s="170"/>
      <c r="M92" s="220" t="e">
        <f>#REF!-#REF!</f>
        <v>#REF!</v>
      </c>
      <c r="N92" s="169"/>
      <c r="O92" s="169" t="e">
        <f>F92-#REF!</f>
        <v>#REF!</v>
      </c>
      <c r="P92" s="170"/>
    </row>
    <row r="93" spans="1:16" s="10" customFormat="1" ht="22.5" customHeight="1">
      <c r="A93" s="235">
        <v>9</v>
      </c>
      <c r="B93" s="306" t="s">
        <v>108</v>
      </c>
      <c r="C93" s="276"/>
      <c r="D93" s="307"/>
      <c r="E93" s="271">
        <v>466.74452499999995</v>
      </c>
      <c r="F93" s="114">
        <v>4839.538425999999</v>
      </c>
      <c r="G93" s="162">
        <v>476.68230500000004</v>
      </c>
      <c r="H93" s="224">
        <v>5233.922321999999</v>
      </c>
      <c r="I93" s="219">
        <v>-9.937780000000089</v>
      </c>
      <c r="J93" s="168">
        <v>-2.0847805542100133</v>
      </c>
      <c r="K93" s="168">
        <v>-394.3838960000003</v>
      </c>
      <c r="L93" s="139">
        <v>-7.5351499647266</v>
      </c>
      <c r="M93" s="219" t="e">
        <f>#REF!-#REF!</f>
        <v>#REF!</v>
      </c>
      <c r="N93" s="168" t="e">
        <f>#REF!/#REF!*100-100</f>
        <v>#REF!</v>
      </c>
      <c r="O93" s="168" t="e">
        <f>F93-#REF!</f>
        <v>#REF!</v>
      </c>
      <c r="P93" s="139" t="e">
        <f>F93/#REF!*100-100</f>
        <v>#REF!</v>
      </c>
    </row>
    <row r="94" spans="1:16" s="10" customFormat="1" ht="18.75" customHeight="1">
      <c r="A94" s="235">
        <v>10</v>
      </c>
      <c r="B94" s="195" t="s">
        <v>99</v>
      </c>
      <c r="C94" s="29"/>
      <c r="D94" s="64" t="s">
        <v>130</v>
      </c>
      <c r="E94" s="269"/>
      <c r="F94" s="114">
        <v>25.58732</v>
      </c>
      <c r="G94" s="154">
        <v>2.986015</v>
      </c>
      <c r="H94" s="224">
        <v>37.91513</v>
      </c>
      <c r="I94" s="219">
        <v>-2.986015</v>
      </c>
      <c r="J94" s="168"/>
      <c r="K94" s="168">
        <v>-12.32781</v>
      </c>
      <c r="L94" s="139">
        <v>-32.51422321379354</v>
      </c>
      <c r="M94" s="219" t="e">
        <f>#REF!-#REF!</f>
        <v>#REF!</v>
      </c>
      <c r="N94" s="168"/>
      <c r="O94" s="168" t="e">
        <f>F94-#REF!</f>
        <v>#REF!</v>
      </c>
      <c r="P94" s="139" t="e">
        <f>F94/#REF!*100-100</f>
        <v>#REF!</v>
      </c>
    </row>
    <row r="95" spans="1:16" ht="15.75" customHeight="1" hidden="1">
      <c r="A95" s="234"/>
      <c r="B95" s="187" t="s">
        <v>75</v>
      </c>
      <c r="C95" s="27" t="s">
        <v>75</v>
      </c>
      <c r="D95" s="65" t="s">
        <v>77</v>
      </c>
      <c r="E95" s="116">
        <v>-5.854596</v>
      </c>
      <c r="F95" s="114">
        <v>1.1856240000000007</v>
      </c>
      <c r="G95" s="163">
        <v>-0.9030119999999999</v>
      </c>
      <c r="H95" s="224">
        <v>30.602876</v>
      </c>
      <c r="I95" s="219">
        <v>-4.951584</v>
      </c>
      <c r="J95" s="168">
        <v>548.3408858354042</v>
      </c>
      <c r="K95" s="168">
        <v>-29.417251999999998</v>
      </c>
      <c r="L95" s="139">
        <v>-96.12577589112865</v>
      </c>
      <c r="M95" s="219" t="e">
        <f>#REF!-#REF!</f>
        <v>#REF!</v>
      </c>
      <c r="N95" s="168" t="e">
        <f>#REF!/#REF!*100-100</f>
        <v>#REF!</v>
      </c>
      <c r="O95" s="168" t="e">
        <f>F95-#REF!</f>
        <v>#REF!</v>
      </c>
      <c r="P95" s="139" t="e">
        <f>F95/#REF!*100-100</f>
        <v>#REF!</v>
      </c>
    </row>
    <row r="96" spans="1:16" ht="15.75" customHeight="1" hidden="1">
      <c r="A96" s="234"/>
      <c r="B96" s="187" t="s">
        <v>76</v>
      </c>
      <c r="C96" s="27" t="s">
        <v>76</v>
      </c>
      <c r="D96" s="73" t="s">
        <v>122</v>
      </c>
      <c r="E96" s="116"/>
      <c r="F96" s="114">
        <v>0</v>
      </c>
      <c r="G96" s="163"/>
      <c r="H96" s="224">
        <v>-0.281248</v>
      </c>
      <c r="I96" s="219">
        <v>0</v>
      </c>
      <c r="J96" s="168" t="e">
        <v>#DIV/0!</v>
      </c>
      <c r="K96" s="168">
        <v>0.281248</v>
      </c>
      <c r="L96" s="139">
        <v>-100</v>
      </c>
      <c r="M96" s="219" t="e">
        <f>#REF!-#REF!</f>
        <v>#REF!</v>
      </c>
      <c r="N96" s="168" t="e">
        <f>#REF!/#REF!*100-100</f>
        <v>#REF!</v>
      </c>
      <c r="O96" s="168" t="e">
        <f>F96-#REF!</f>
        <v>#REF!</v>
      </c>
      <c r="P96" s="139" t="e">
        <f>F96/#REF!*100-100</f>
        <v>#REF!</v>
      </c>
    </row>
    <row r="97" spans="1:16" ht="15.75" customHeight="1" hidden="1">
      <c r="A97" s="234"/>
      <c r="B97" s="187" t="s">
        <v>116</v>
      </c>
      <c r="C97" s="27" t="s">
        <v>116</v>
      </c>
      <c r="D97" s="73" t="s">
        <v>123</v>
      </c>
      <c r="E97" s="116"/>
      <c r="F97" s="114">
        <v>15.855062</v>
      </c>
      <c r="G97" s="163"/>
      <c r="H97" s="224">
        <v>0.278281</v>
      </c>
      <c r="I97" s="219">
        <v>0</v>
      </c>
      <c r="J97" s="168" t="e">
        <v>#DIV/0!</v>
      </c>
      <c r="K97" s="168">
        <v>15.576781</v>
      </c>
      <c r="L97" s="139">
        <v>5597.500727681731</v>
      </c>
      <c r="M97" s="219" t="e">
        <f>#REF!-#REF!</f>
        <v>#REF!</v>
      </c>
      <c r="N97" s="168" t="e">
        <f>#REF!/#REF!*100-100</f>
        <v>#REF!</v>
      </c>
      <c r="O97" s="168" t="e">
        <f>F97-#REF!</f>
        <v>#REF!</v>
      </c>
      <c r="P97" s="139" t="e">
        <f>F97/#REF!*100-100</f>
        <v>#REF!</v>
      </c>
    </row>
    <row r="98" spans="1:16" ht="15.75" customHeight="1" hidden="1">
      <c r="A98" s="238"/>
      <c r="B98" s="197" t="s">
        <v>79</v>
      </c>
      <c r="C98" s="21"/>
      <c r="D98" s="66" t="s">
        <v>80</v>
      </c>
      <c r="E98" s="116">
        <v>0</v>
      </c>
      <c r="F98" s="115">
        <v>0</v>
      </c>
      <c r="G98" s="163">
        <v>0</v>
      </c>
      <c r="H98" s="224">
        <v>0</v>
      </c>
      <c r="I98" s="219">
        <v>0</v>
      </c>
      <c r="J98" s="168" t="e">
        <v>#DIV/0!</v>
      </c>
      <c r="K98" s="168">
        <v>0</v>
      </c>
      <c r="L98" s="139" t="e">
        <v>#DIV/0!</v>
      </c>
      <c r="M98" s="219" t="e">
        <f>#REF!-#REF!</f>
        <v>#REF!</v>
      </c>
      <c r="N98" s="168" t="e">
        <f>#REF!/#REF!*100-100</f>
        <v>#REF!</v>
      </c>
      <c r="O98" s="168" t="e">
        <f>F98-#REF!</f>
        <v>#REF!</v>
      </c>
      <c r="P98" s="139" t="e">
        <f>F98/#REF!*100-100</f>
        <v>#REF!</v>
      </c>
    </row>
    <row r="99" spans="1:16" ht="45" customHeight="1" hidden="1">
      <c r="A99" s="246" t="s">
        <v>136</v>
      </c>
      <c r="B99" s="301" t="s">
        <v>119</v>
      </c>
      <c r="C99" s="302"/>
      <c r="D99" s="303"/>
      <c r="E99" s="256"/>
      <c r="F99" s="117">
        <v>0</v>
      </c>
      <c r="G99" s="164"/>
      <c r="H99" s="224">
        <v>0</v>
      </c>
      <c r="I99" s="219">
        <v>0</v>
      </c>
      <c r="J99" s="168" t="e">
        <v>#DIV/0!</v>
      </c>
      <c r="K99" s="168">
        <v>0</v>
      </c>
      <c r="L99" s="139" t="e">
        <v>#DIV/0!</v>
      </c>
      <c r="M99" s="219" t="e">
        <f>#REF!-#REF!</f>
        <v>#REF!</v>
      </c>
      <c r="N99" s="168" t="e">
        <f>#REF!/#REF!*100-100</f>
        <v>#REF!</v>
      </c>
      <c r="O99" s="168" t="e">
        <f>F99-#REF!</f>
        <v>#REF!</v>
      </c>
      <c r="P99" s="139" t="e">
        <f>F99/#REF!*100-100</f>
        <v>#REF!</v>
      </c>
    </row>
    <row r="100" spans="1:16" ht="14.25" customHeight="1" hidden="1">
      <c r="A100" s="234"/>
      <c r="B100" s="206" t="s">
        <v>112</v>
      </c>
      <c r="C100" s="72"/>
      <c r="D100" s="73" t="s">
        <v>114</v>
      </c>
      <c r="E100" s="116"/>
      <c r="F100" s="115"/>
      <c r="G100" s="163"/>
      <c r="H100" s="224">
        <v>0</v>
      </c>
      <c r="I100" s="219">
        <v>0</v>
      </c>
      <c r="J100" s="168" t="e">
        <v>#DIV/0!</v>
      </c>
      <c r="K100" s="168">
        <v>0</v>
      </c>
      <c r="L100" s="139" t="e">
        <v>#DIV/0!</v>
      </c>
      <c r="M100" s="219" t="e">
        <f>#REF!-#REF!</f>
        <v>#REF!</v>
      </c>
      <c r="N100" s="168" t="e">
        <f>#REF!/#REF!*100-100</f>
        <v>#REF!</v>
      </c>
      <c r="O100" s="168" t="e">
        <f>F100-#REF!</f>
        <v>#REF!</v>
      </c>
      <c r="P100" s="139" t="e">
        <f>F100/#REF!*100-100</f>
        <v>#REF!</v>
      </c>
    </row>
    <row r="101" spans="1:16" ht="15.75" customHeight="1" hidden="1">
      <c r="A101" s="238"/>
      <c r="B101" s="207" t="s">
        <v>113</v>
      </c>
      <c r="C101" s="21"/>
      <c r="D101" s="77" t="s">
        <v>115</v>
      </c>
      <c r="E101" s="116"/>
      <c r="F101" s="115"/>
      <c r="G101" s="163"/>
      <c r="H101" s="224">
        <v>0</v>
      </c>
      <c r="I101" s="219">
        <v>0</v>
      </c>
      <c r="J101" s="168" t="e">
        <v>#DIV/0!</v>
      </c>
      <c r="K101" s="168">
        <v>0</v>
      </c>
      <c r="L101" s="139" t="e">
        <v>#DIV/0!</v>
      </c>
      <c r="M101" s="219" t="e">
        <f>#REF!-#REF!</f>
        <v>#REF!</v>
      </c>
      <c r="N101" s="168" t="e">
        <f>#REF!/#REF!*100-100</f>
        <v>#REF!</v>
      </c>
      <c r="O101" s="168" t="e">
        <f>F101-#REF!</f>
        <v>#REF!</v>
      </c>
      <c r="P101" s="139" t="e">
        <f>F101/#REF!*100-100</f>
        <v>#REF!</v>
      </c>
    </row>
    <row r="102" spans="1:16" s="69" customFormat="1" ht="18.75" customHeight="1">
      <c r="A102" s="235">
        <v>11</v>
      </c>
      <c r="B102" s="208" t="s">
        <v>121</v>
      </c>
      <c r="C102" s="78"/>
      <c r="D102" s="82"/>
      <c r="E102" s="108">
        <v>466.74452499999995</v>
      </c>
      <c r="F102" s="114">
        <v>4804.812695</v>
      </c>
      <c r="G102" s="154">
        <v>473.69629000000003</v>
      </c>
      <c r="H102" s="224">
        <v>5079.6667769999995</v>
      </c>
      <c r="I102" s="219">
        <v>-6.95176500000008</v>
      </c>
      <c r="J102" s="168">
        <v>-1.4675574089888102</v>
      </c>
      <c r="K102" s="168">
        <v>-274.85408199999983</v>
      </c>
      <c r="L102" s="139">
        <v>-5.4108683515324145</v>
      </c>
      <c r="M102" s="219" t="e">
        <f>#REF!-#REF!</f>
        <v>#REF!</v>
      </c>
      <c r="N102" s="168" t="e">
        <f>#REF!/#REF!*100-100</f>
        <v>#REF!</v>
      </c>
      <c r="O102" s="168" t="e">
        <f>F102-#REF!</f>
        <v>#REF!</v>
      </c>
      <c r="P102" s="139" t="e">
        <f>F102/#REF!*100-100</f>
        <v>#REF!</v>
      </c>
    </row>
    <row r="103" spans="1:16" ht="18" customHeight="1" hidden="1">
      <c r="A103" s="247">
        <v>12</v>
      </c>
      <c r="B103" s="209" t="s">
        <v>94</v>
      </c>
      <c r="C103" s="79"/>
      <c r="D103" s="80"/>
      <c r="E103" s="270"/>
      <c r="F103" s="117">
        <v>0</v>
      </c>
      <c r="G103" s="165"/>
      <c r="H103" s="224">
        <v>0</v>
      </c>
      <c r="I103" s="219">
        <v>0</v>
      </c>
      <c r="J103" s="168" t="e">
        <v>#DIV/0!</v>
      </c>
      <c r="K103" s="168">
        <v>0</v>
      </c>
      <c r="L103" s="139" t="e">
        <v>#DIV/0!</v>
      </c>
      <c r="M103" s="219" t="e">
        <f>#REF!-#REF!</f>
        <v>#REF!</v>
      </c>
      <c r="N103" s="168" t="e">
        <f>#REF!/#REF!*100-100</f>
        <v>#REF!</v>
      </c>
      <c r="O103" s="168" t="e">
        <f>F103-#REF!</f>
        <v>#REF!</v>
      </c>
      <c r="P103" s="139" t="e">
        <f>F103/#REF!*100-100</f>
        <v>#REF!</v>
      </c>
    </row>
    <row r="104" spans="1:16" ht="15.75" customHeight="1">
      <c r="A104" s="248">
        <v>12</v>
      </c>
      <c r="B104" s="210" t="s">
        <v>124</v>
      </c>
      <c r="C104" s="81"/>
      <c r="D104" s="83"/>
      <c r="E104" s="252">
        <v>0</v>
      </c>
      <c r="F104" s="173">
        <v>9.138411</v>
      </c>
      <c r="G104" s="166"/>
      <c r="H104" s="224">
        <v>116.340415</v>
      </c>
      <c r="I104" s="262">
        <v>0</v>
      </c>
      <c r="J104" s="168"/>
      <c r="K104" s="168">
        <v>-107.20200399999999</v>
      </c>
      <c r="L104" s="139">
        <v>-92.14511053617954</v>
      </c>
      <c r="M104" s="262" t="e">
        <f>#REF!-#REF!</f>
        <v>#REF!</v>
      </c>
      <c r="N104" s="168"/>
      <c r="O104" s="168" t="e">
        <f>F104-#REF!</f>
        <v>#REF!</v>
      </c>
      <c r="P104" s="139" t="e">
        <f>F104/#REF!*100-100</f>
        <v>#REF!</v>
      </c>
    </row>
    <row r="105" spans="1:16" ht="15.75" customHeight="1">
      <c r="A105" s="249"/>
      <c r="B105" s="211" t="s">
        <v>138</v>
      </c>
      <c r="C105" s="88" t="s">
        <v>125</v>
      </c>
      <c r="D105" s="90"/>
      <c r="E105" s="138">
        <v>0</v>
      </c>
      <c r="F105" s="97">
        <v>1.303825</v>
      </c>
      <c r="G105" s="167">
        <v>0</v>
      </c>
      <c r="H105" s="225">
        <v>0</v>
      </c>
      <c r="I105" s="158">
        <v>0</v>
      </c>
      <c r="J105" s="169"/>
      <c r="K105" s="169">
        <v>1.303825</v>
      </c>
      <c r="L105" s="170"/>
      <c r="M105" s="158" t="e">
        <f>#REF!-#REF!</f>
        <v>#REF!</v>
      </c>
      <c r="N105" s="169"/>
      <c r="O105" s="169" t="e">
        <f>F105-#REF!</f>
        <v>#REF!</v>
      </c>
      <c r="P105" s="170"/>
    </row>
    <row r="106" spans="1:16" ht="16.5" customHeight="1">
      <c r="A106" s="249"/>
      <c r="B106" s="215" t="s">
        <v>139</v>
      </c>
      <c r="C106" s="299" t="s">
        <v>141</v>
      </c>
      <c r="D106" s="300"/>
      <c r="E106" s="174">
        <v>0</v>
      </c>
      <c r="F106" s="97">
        <v>7.576036</v>
      </c>
      <c r="G106" s="253">
        <v>0</v>
      </c>
      <c r="H106" s="225">
        <v>116.340415</v>
      </c>
      <c r="I106" s="158">
        <v>0</v>
      </c>
      <c r="J106" s="169"/>
      <c r="K106" s="169">
        <v>-108.76437899999999</v>
      </c>
      <c r="L106" s="170">
        <v>-93.48804454582701</v>
      </c>
      <c r="M106" s="158" t="e">
        <f>#REF!-#REF!</f>
        <v>#REF!</v>
      </c>
      <c r="N106" s="169"/>
      <c r="O106" s="169" t="e">
        <f>F106-#REF!</f>
        <v>#REF!</v>
      </c>
      <c r="P106" s="170" t="e">
        <f>F106/#REF!*100-100</f>
        <v>#REF!</v>
      </c>
    </row>
    <row r="107" spans="1:16" ht="16.5" customHeight="1">
      <c r="A107" s="250"/>
      <c r="B107" s="215" t="s">
        <v>146</v>
      </c>
      <c r="C107" s="214" t="s">
        <v>147</v>
      </c>
      <c r="D107" s="216"/>
      <c r="E107" s="272">
        <v>0</v>
      </c>
      <c r="F107" s="97">
        <v>0.25855</v>
      </c>
      <c r="G107" s="253"/>
      <c r="H107" s="226">
        <v>0</v>
      </c>
      <c r="I107" s="158">
        <v>0</v>
      </c>
      <c r="J107" s="169"/>
      <c r="K107" s="169">
        <v>0.25855</v>
      </c>
      <c r="L107" s="170"/>
      <c r="M107" s="158" t="e">
        <f>#REF!-#REF!</f>
        <v>#REF!</v>
      </c>
      <c r="N107" s="169"/>
      <c r="O107" s="169" t="e">
        <f>F107-#REF!</f>
        <v>#REF!</v>
      </c>
      <c r="P107" s="170"/>
    </row>
    <row r="108" ht="12.75">
      <c r="F108" s="134"/>
    </row>
    <row r="109" spans="5:9" ht="12.75">
      <c r="E109" s="213"/>
      <c r="F109" s="258"/>
      <c r="G109" s="212"/>
      <c r="H109" s="212"/>
      <c r="I109" s="221"/>
    </row>
    <row r="110" spans="6:9" ht="12.75">
      <c r="F110" s="213"/>
      <c r="H110" s="134"/>
      <c r="I110" s="221"/>
    </row>
    <row r="111" spans="6:9" ht="12.75">
      <c r="F111" s="212"/>
      <c r="H111" s="134"/>
      <c r="I111" s="221"/>
    </row>
    <row r="112" spans="6:9" ht="12.75">
      <c r="F112" s="213"/>
      <c r="H112" s="134"/>
      <c r="I112" s="221"/>
    </row>
    <row r="113" spans="6:9" ht="12.75">
      <c r="F113" s="212"/>
      <c r="H113" s="134"/>
      <c r="I113" s="221"/>
    </row>
    <row r="114" spans="6:9" ht="12.75">
      <c r="F114" s="212"/>
      <c r="H114" s="134"/>
      <c r="I114" s="221"/>
    </row>
    <row r="115" spans="6:9" ht="12.75">
      <c r="F115" s="212"/>
      <c r="H115" s="134"/>
      <c r="I115" s="221"/>
    </row>
    <row r="116" spans="6:9" ht="12.75">
      <c r="F116" s="212"/>
      <c r="I116" s="221"/>
    </row>
    <row r="117" ht="12.75">
      <c r="I117" s="221"/>
    </row>
    <row r="122" ht="12.75">
      <c r="F122" s="212"/>
    </row>
  </sheetData>
  <sheetProtection/>
  <mergeCells count="19">
    <mergeCell ref="M5:P5"/>
    <mergeCell ref="M6:N6"/>
    <mergeCell ref="O6:P6"/>
    <mergeCell ref="C106:D106"/>
    <mergeCell ref="B99:D99"/>
    <mergeCell ref="C89:D89"/>
    <mergeCell ref="B93:D93"/>
    <mergeCell ref="B8:D8"/>
    <mergeCell ref="B58:D58"/>
    <mergeCell ref="B31:D31"/>
    <mergeCell ref="B21:D21"/>
    <mergeCell ref="A2:L2"/>
    <mergeCell ref="A3:L3"/>
    <mergeCell ref="I5:L5"/>
    <mergeCell ref="I6:J6"/>
    <mergeCell ref="K6:L6"/>
    <mergeCell ref="E5:F5"/>
    <mergeCell ref="B5:D7"/>
    <mergeCell ref="G5:H5"/>
  </mergeCells>
  <printOptions/>
  <pageMargins left="0.2" right="0.2" top="0.15748031496062992" bottom="0.15748031496062992" header="0.15748031496062992" footer="0.15748031496062992"/>
  <pageSetup fitToHeight="2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Harut Gabrielyan</dc:creator>
  <cp:keywords/>
  <dc:description/>
  <cp:lastModifiedBy>IIsayan</cp:lastModifiedBy>
  <cp:lastPrinted>2018-11-14T08:05:04Z</cp:lastPrinted>
  <dcterms:created xsi:type="dcterms:W3CDTF">2009-02-09T08:26:54Z</dcterms:created>
  <dcterms:modified xsi:type="dcterms:W3CDTF">2018-11-14T08:28:17Z</dcterms:modified>
  <cp:category/>
  <cp:version/>
  <cp:contentType/>
  <cp:contentStatus/>
</cp:coreProperties>
</file>